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cuments\CUW\Opracowania danych\"/>
    </mc:Choice>
  </mc:AlternateContent>
  <xr:revisionPtr revIDLastSave="0" documentId="8_{9CF5F2A6-64E5-451A-80B6-A7EE01648DBE}" xr6:coauthVersionLast="47" xr6:coauthVersionMax="47" xr10:uidLastSave="{00000000-0000-0000-0000-000000000000}"/>
  <bookViews>
    <workbookView xWindow="-120" yWindow="-120" windowWidth="29040" windowHeight="15990" activeTab="2" xr2:uid="{9A04B00A-CFCA-45C6-BF79-34B845488629}"/>
  </bookViews>
  <sheets>
    <sheet name="SP" sheetId="4" r:id="rId1"/>
    <sheet name="PM" sheetId="6" r:id="rId2"/>
    <sheet name="ŻM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6" l="1"/>
  <c r="P21" i="6"/>
  <c r="P20" i="6"/>
  <c r="P19" i="6"/>
  <c r="P18" i="6"/>
  <c r="P17" i="6"/>
  <c r="P16" i="6"/>
  <c r="P15" i="6"/>
  <c r="P14" i="6"/>
  <c r="P13" i="6"/>
  <c r="P12" i="6"/>
  <c r="P11" i="6"/>
  <c r="P10" i="6"/>
  <c r="P9" i="6"/>
  <c r="P8" i="6"/>
  <c r="P7" i="6"/>
  <c r="P6" i="6"/>
  <c r="P5" i="6"/>
  <c r="N21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B21" i="6"/>
  <c r="N15" i="4"/>
  <c r="P15" i="4"/>
  <c r="P14" i="4"/>
  <c r="P13" i="4"/>
  <c r="P12" i="4"/>
  <c r="P11" i="4"/>
  <c r="P10" i="4"/>
  <c r="P9" i="4"/>
  <c r="P8" i="4"/>
  <c r="P7" i="4"/>
  <c r="P6" i="4"/>
  <c r="M15" i="4"/>
  <c r="M14" i="4"/>
  <c r="M13" i="4"/>
  <c r="M12" i="4"/>
  <c r="M11" i="4"/>
  <c r="M10" i="4"/>
  <c r="M9" i="4"/>
  <c r="M8" i="4"/>
  <c r="M7" i="4"/>
  <c r="M6" i="4"/>
  <c r="O21" i="6"/>
  <c r="V21" i="6"/>
  <c r="V20" i="6"/>
  <c r="V19" i="6"/>
  <c r="V18" i="6"/>
  <c r="V17" i="6"/>
  <c r="V16" i="6"/>
  <c r="V15" i="6"/>
  <c r="V14" i="6"/>
  <c r="V13" i="6"/>
  <c r="V12" i="6"/>
  <c r="V11" i="6"/>
  <c r="V10" i="6"/>
  <c r="V9" i="6"/>
  <c r="V8" i="6"/>
  <c r="V7" i="6"/>
  <c r="V6" i="6"/>
  <c r="V5" i="6"/>
  <c r="S21" i="6"/>
  <c r="S20" i="6"/>
  <c r="S19" i="6"/>
  <c r="S18" i="6"/>
  <c r="S17" i="6"/>
  <c r="S16" i="6"/>
  <c r="S15" i="6"/>
  <c r="S14" i="6"/>
  <c r="S13" i="6"/>
  <c r="S12" i="6"/>
  <c r="S11" i="6"/>
  <c r="S10" i="6"/>
  <c r="S9" i="6"/>
  <c r="S8" i="6"/>
  <c r="S7" i="6"/>
  <c r="S6" i="6"/>
  <c r="S5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J6" i="6"/>
  <c r="J5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U21" i="6"/>
  <c r="T21" i="6"/>
  <c r="R21" i="6"/>
  <c r="Q21" i="6"/>
  <c r="L21" i="6"/>
  <c r="I21" i="6"/>
  <c r="F21" i="6"/>
  <c r="C21" i="6"/>
  <c r="I9" i="2"/>
  <c r="U15" i="4"/>
  <c r="V14" i="4"/>
  <c r="V13" i="4"/>
  <c r="V12" i="4"/>
  <c r="V11" i="4"/>
  <c r="V10" i="4"/>
  <c r="V9" i="4"/>
  <c r="V8" i="4"/>
  <c r="V7" i="4"/>
  <c r="V6" i="4"/>
  <c r="S15" i="4"/>
  <c r="S14" i="4"/>
  <c r="S13" i="4"/>
  <c r="S12" i="4"/>
  <c r="S11" i="4"/>
  <c r="S10" i="4"/>
  <c r="S9" i="4"/>
  <c r="S8" i="4"/>
  <c r="S7" i="4"/>
  <c r="S6" i="4"/>
  <c r="J6" i="4"/>
  <c r="Q15" i="4"/>
  <c r="R15" i="4"/>
  <c r="O15" i="4"/>
  <c r="L15" i="4"/>
  <c r="I15" i="4"/>
  <c r="H15" i="4"/>
  <c r="J14" i="4"/>
  <c r="J13" i="4"/>
  <c r="J12" i="4"/>
  <c r="J11" i="4"/>
  <c r="J10" i="4"/>
  <c r="J9" i="4"/>
  <c r="J8" i="4"/>
  <c r="J7" i="4"/>
  <c r="D14" i="4"/>
  <c r="D13" i="4"/>
  <c r="D12" i="4"/>
  <c r="D11" i="4"/>
  <c r="D10" i="4"/>
  <c r="D9" i="4"/>
  <c r="D8" i="4"/>
  <c r="D7" i="4"/>
  <c r="D6" i="4"/>
  <c r="G14" i="4"/>
  <c r="G13" i="4"/>
  <c r="G12" i="4"/>
  <c r="G11" i="4"/>
  <c r="G10" i="4"/>
  <c r="G9" i="4"/>
  <c r="G8" i="4"/>
  <c r="G7" i="4"/>
  <c r="G6" i="4"/>
  <c r="F15" i="4"/>
  <c r="C15" i="4"/>
  <c r="U9" i="2"/>
  <c r="V8" i="2"/>
  <c r="V7" i="2"/>
  <c r="V6" i="2"/>
  <c r="S9" i="2"/>
  <c r="S8" i="2"/>
  <c r="S7" i="2"/>
  <c r="S6" i="2"/>
  <c r="R9" i="2"/>
  <c r="O9" i="2"/>
  <c r="L9" i="2"/>
  <c r="N9" i="2"/>
  <c r="D6" i="2"/>
  <c r="G6" i="2"/>
  <c r="M8" i="2"/>
  <c r="M7" i="2"/>
  <c r="M6" i="2"/>
  <c r="F9" i="2"/>
  <c r="G9" i="2" s="1"/>
  <c r="G8" i="2"/>
  <c r="G7" i="2"/>
  <c r="G21" i="6" l="1"/>
  <c r="T9" i="2"/>
  <c r="V9" i="2" s="1"/>
  <c r="Q9" i="2"/>
  <c r="K9" i="2"/>
  <c r="M9" i="2" s="1"/>
  <c r="H9" i="2"/>
  <c r="J9" i="2" s="1"/>
  <c r="E9" i="2"/>
  <c r="B9" i="2"/>
  <c r="P8" i="2"/>
  <c r="J8" i="2"/>
  <c r="D8" i="2"/>
  <c r="J7" i="2"/>
  <c r="D7" i="2"/>
  <c r="J6" i="2"/>
  <c r="H21" i="6"/>
  <c r="K21" i="6"/>
  <c r="T15" i="4"/>
  <c r="V15" i="4" s="1"/>
  <c r="K15" i="4"/>
  <c r="J15" i="4"/>
  <c r="E15" i="4"/>
  <c r="G15" i="4" s="1"/>
  <c r="B15" i="4"/>
  <c r="D15" i="4" s="1"/>
  <c r="C9" i="2" l="1"/>
  <c r="D9" i="2" s="1"/>
  <c r="P9" i="2"/>
  <c r="P6" i="2"/>
  <c r="P7" i="2"/>
</calcChain>
</file>

<file path=xl/sharedStrings.xml><?xml version="1.0" encoding="utf-8"?>
<sst xmlns="http://schemas.openxmlformats.org/spreadsheetml/2006/main" count="138" uniqueCount="59">
  <si>
    <t>Plan</t>
  </si>
  <si>
    <t>RAZEM</t>
  </si>
  <si>
    <t>PM1</t>
  </si>
  <si>
    <t>ŻM1</t>
  </si>
  <si>
    <t>ŻM2</t>
  </si>
  <si>
    <t>ŻM3</t>
  </si>
  <si>
    <t>% kosztów do średn.wykon.</t>
  </si>
  <si>
    <t>SP1</t>
  </si>
  <si>
    <t>SP2</t>
  </si>
  <si>
    <t>SP3</t>
  </si>
  <si>
    <t>SP4</t>
  </si>
  <si>
    <t>SP5</t>
  </si>
  <si>
    <t>SP6</t>
  </si>
  <si>
    <t>SP8</t>
  </si>
  <si>
    <t>SP9</t>
  </si>
  <si>
    <t>SP10</t>
  </si>
  <si>
    <t xml:space="preserve"> </t>
  </si>
  <si>
    <t xml:space="preserve">Wykonanie </t>
  </si>
  <si>
    <t>% wykon.</t>
  </si>
  <si>
    <t xml:space="preserve">Jednostka </t>
  </si>
  <si>
    <t xml:space="preserve"> § 4270 - zakup usług remontowych</t>
  </si>
  <si>
    <t>Wykonanie</t>
  </si>
  <si>
    <t>wykonanie</t>
  </si>
  <si>
    <t>Analiza wykonania budżetu na dzień 15 września 2025r. (w wybranych paragrafach rozdziałów podstawowych) w szkołach podstawowych, przedszkolach miejskich i żłobkach m. Pruszkowa</t>
  </si>
  <si>
    <t>%  wykon.</t>
  </si>
  <si>
    <t>% wykonania</t>
  </si>
  <si>
    <t>PM2</t>
  </si>
  <si>
    <t>PM3</t>
  </si>
  <si>
    <t>PM4</t>
  </si>
  <si>
    <t>PM5</t>
  </si>
  <si>
    <t>PM6</t>
  </si>
  <si>
    <t>PM7</t>
  </si>
  <si>
    <t>PM8</t>
  </si>
  <si>
    <t>PM9</t>
  </si>
  <si>
    <t>PM10</t>
  </si>
  <si>
    <t>PM11</t>
  </si>
  <si>
    <t>PM12</t>
  </si>
  <si>
    <t>PM13</t>
  </si>
  <si>
    <t>PM14</t>
  </si>
  <si>
    <t>PM15</t>
  </si>
  <si>
    <t>PM16</t>
  </si>
  <si>
    <t>usługi MZO i odprowadzenie ścieków</t>
  </si>
  <si>
    <t xml:space="preserve"> § 4260 - zakup energii</t>
  </si>
  <si>
    <t xml:space="preserve">  zakup środków czystości i mat. remontowych</t>
  </si>
  <si>
    <t>§ 4270 - zakup usług remontowych</t>
  </si>
  <si>
    <t>§ 4300 - zakup usług pozostałych</t>
  </si>
  <si>
    <t xml:space="preserve"> usługi telekomunikacyjne</t>
  </si>
  <si>
    <t xml:space="preserve"> usługi przeglądów budynków, analiz i ekspertyz</t>
  </si>
  <si>
    <t>§ 4360 - opłaty z tytułu zakupu usług telekomunikacyjnych</t>
  </si>
  <si>
    <t xml:space="preserve"> § 4390 - zakup usługobejmujących wykonanie ekspertyz, analiz i opinii</t>
  </si>
  <si>
    <t>§ 4210- zakup materiałów i wyposażenia</t>
  </si>
  <si>
    <t xml:space="preserve"> zakup środków czystości i mat.remontowych</t>
  </si>
  <si>
    <t>usługi telekomunikacyjne</t>
  </si>
  <si>
    <t>usługi przeglądów budynków, analiz i ekspertyz</t>
  </si>
  <si>
    <t xml:space="preserve"> usługi remontowe i serwis urządzeń</t>
  </si>
  <si>
    <t>ochrona mienia, dozorowanie i monitoring</t>
  </si>
  <si>
    <t xml:space="preserve"> zakup energii cieplnej, elektrycznej , gazu, pobór wody</t>
  </si>
  <si>
    <t>zakup energii cieplnej, elektrycznej, gazu, pobór wody</t>
  </si>
  <si>
    <t xml:space="preserve"> zakup energii cieplnej, elektrycznej, gazu, pobór wody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</si>
</sst>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6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i/>
      <u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/>
    </xf>
    <xf numFmtId="3" fontId="1" fillId="0" borderId="1" xfId="0" applyNumberFormat="1" applyFont="1" applyBorder="1" applyAlignment="1">
      <alignment horizontal="right" vertical="center"/>
    </xf>
    <xf numFmtId="3" fontId="1" fillId="0" borderId="7" xfId="0" applyNumberFormat="1" applyFont="1" applyBorder="1" applyAlignment="1">
      <alignment horizontal="right" vertical="center"/>
    </xf>
    <xf numFmtId="3" fontId="1" fillId="0" borderId="12" xfId="0" applyNumberFormat="1" applyFont="1" applyBorder="1" applyAlignment="1">
      <alignment horizontal="right" vertical="center"/>
    </xf>
    <xf numFmtId="3" fontId="1" fillId="0" borderId="13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 textRotation="90" shrinkToFit="1"/>
    </xf>
    <xf numFmtId="0" fontId="1" fillId="0" borderId="9" xfId="0" applyFont="1" applyBorder="1" applyAlignment="1">
      <alignment horizontal="center" vertical="center" textRotation="90" wrapText="1" shrinkToFit="1"/>
    </xf>
    <xf numFmtId="0" fontId="3" fillId="0" borderId="9" xfId="0" applyFont="1" applyBorder="1" applyAlignment="1">
      <alignment horizontal="center" vertical="center" textRotation="90" wrapText="1" shrinkToFit="1"/>
    </xf>
    <xf numFmtId="0" fontId="3" fillId="0" borderId="9" xfId="0" applyFont="1" applyBorder="1" applyAlignment="1">
      <alignment horizontal="center" vertical="center" textRotation="90" shrinkToFit="1"/>
    </xf>
    <xf numFmtId="3" fontId="1" fillId="0" borderId="17" xfId="0" applyNumberFormat="1" applyFont="1" applyBorder="1" applyAlignment="1">
      <alignment horizontal="right" vertical="center"/>
    </xf>
    <xf numFmtId="3" fontId="1" fillId="0" borderId="18" xfId="0" applyNumberFormat="1" applyFont="1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Alignment="1">
      <alignment horizontal="center"/>
    </xf>
    <xf numFmtId="0" fontId="3" fillId="2" borderId="10" xfId="0" applyFont="1" applyFill="1" applyBorder="1" applyAlignment="1">
      <alignment horizontal="center" vertical="center" textRotation="90" wrapText="1" shrinkToFit="1"/>
    </xf>
    <xf numFmtId="0" fontId="0" fillId="2" borderId="19" xfId="0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3" fillId="0" borderId="23" xfId="0" applyFont="1" applyBorder="1" applyAlignment="1">
      <alignment horizontal="center" vertical="center" textRotation="90" shrinkToFit="1"/>
    </xf>
    <xf numFmtId="0" fontId="4" fillId="2" borderId="19" xfId="0" applyFont="1" applyFill="1" applyBorder="1" applyAlignment="1">
      <alignment horizontal="center" vertical="center"/>
    </xf>
    <xf numFmtId="0" fontId="3" fillId="0" borderId="35" xfId="0" applyFont="1" applyBorder="1" applyAlignment="1">
      <alignment horizontal="center" vertical="center" textRotation="90" shrinkToFit="1"/>
    </xf>
    <xf numFmtId="0" fontId="1" fillId="0" borderId="36" xfId="0" applyFont="1" applyBorder="1" applyAlignment="1">
      <alignment horizontal="center" vertical="center" textRotation="90" wrapText="1" shrinkToFit="1"/>
    </xf>
    <xf numFmtId="0" fontId="3" fillId="0" borderId="36" xfId="0" applyFont="1" applyBorder="1" applyAlignment="1">
      <alignment horizontal="center" vertical="center" textRotation="90" shrinkToFit="1"/>
    </xf>
    <xf numFmtId="0" fontId="3" fillId="0" borderId="37" xfId="0" applyFont="1" applyBorder="1" applyAlignment="1">
      <alignment horizontal="center" vertical="center" textRotation="90" shrinkToFit="1"/>
    </xf>
    <xf numFmtId="0" fontId="3" fillId="2" borderId="38" xfId="0" applyFont="1" applyFill="1" applyBorder="1" applyAlignment="1">
      <alignment horizontal="center" vertical="center" textRotation="90" wrapText="1" shrinkToFit="1"/>
    </xf>
    <xf numFmtId="0" fontId="8" fillId="0" borderId="0" xfId="0" applyFont="1" applyAlignment="1">
      <alignment horizontal="center" vertical="center" wrapText="1"/>
    </xf>
    <xf numFmtId="4" fontId="1" fillId="0" borderId="13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4" fontId="1" fillId="2" borderId="14" xfId="0" applyNumberFormat="1" applyFont="1" applyFill="1" applyBorder="1" applyAlignment="1">
      <alignment horizontal="center" vertical="center"/>
    </xf>
    <xf numFmtId="4" fontId="1" fillId="2" borderId="44" xfId="0" applyNumberFormat="1" applyFont="1" applyFill="1" applyBorder="1" applyAlignment="1">
      <alignment horizontal="center" vertical="center"/>
    </xf>
    <xf numFmtId="4" fontId="1" fillId="0" borderId="11" xfId="0" applyNumberFormat="1" applyFont="1" applyBorder="1" applyAlignment="1">
      <alignment horizontal="right" vertical="center"/>
    </xf>
    <xf numFmtId="4" fontId="1" fillId="0" borderId="3" xfId="0" applyNumberFormat="1" applyFont="1" applyBorder="1" applyAlignment="1">
      <alignment horizontal="right" vertical="center"/>
    </xf>
    <xf numFmtId="3" fontId="7" fillId="2" borderId="20" xfId="0" applyNumberFormat="1" applyFont="1" applyFill="1" applyBorder="1" applyAlignment="1">
      <alignment horizontal="right" vertical="center"/>
    </xf>
    <xf numFmtId="4" fontId="7" fillId="2" borderId="24" xfId="0" applyNumberFormat="1" applyFont="1" applyFill="1" applyBorder="1" applyAlignment="1">
      <alignment horizontal="right" vertical="center"/>
    </xf>
    <xf numFmtId="4" fontId="7" fillId="2" borderId="2" xfId="0" applyNumberFormat="1" applyFont="1" applyFill="1" applyBorder="1" applyAlignment="1">
      <alignment horizontal="center" vertical="center"/>
    </xf>
    <xf numFmtId="4" fontId="7" fillId="2" borderId="21" xfId="0" applyNumberFormat="1" applyFont="1" applyFill="1" applyBorder="1" applyAlignment="1">
      <alignment horizontal="right" vertical="center"/>
    </xf>
    <xf numFmtId="3" fontId="7" fillId="2" borderId="21" xfId="0" applyNumberFormat="1" applyFont="1" applyFill="1" applyBorder="1" applyAlignment="1">
      <alignment horizontal="right" vertical="center"/>
    </xf>
    <xf numFmtId="4" fontId="1" fillId="0" borderId="18" xfId="0" applyNumberFormat="1" applyFont="1" applyBorder="1" applyAlignment="1">
      <alignment horizontal="right" vertical="center"/>
    </xf>
    <xf numFmtId="4" fontId="1" fillId="0" borderId="16" xfId="0" applyNumberFormat="1" applyFont="1" applyBorder="1" applyAlignment="1">
      <alignment horizontal="right" vertical="center"/>
    </xf>
    <xf numFmtId="4" fontId="7" fillId="2" borderId="22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textRotation="90" wrapText="1" shrinkToFit="1"/>
    </xf>
    <xf numFmtId="4" fontId="1" fillId="0" borderId="9" xfId="0" applyNumberFormat="1" applyFont="1" applyBorder="1" applyAlignment="1">
      <alignment horizontal="center" vertical="center" textRotation="90" wrapText="1" shrinkToFit="1"/>
    </xf>
    <xf numFmtId="4" fontId="3" fillId="2" borderId="10" xfId="0" applyNumberFormat="1" applyFont="1" applyFill="1" applyBorder="1" applyAlignment="1">
      <alignment horizontal="center" vertical="center" textRotation="90" wrapText="1" shrinkToFit="1"/>
    </xf>
    <xf numFmtId="3" fontId="7" fillId="2" borderId="24" xfId="0" applyNumberFormat="1" applyFont="1" applyFill="1" applyBorder="1" applyAlignment="1">
      <alignment horizontal="right" vertical="center"/>
    </xf>
    <xf numFmtId="0" fontId="3" fillId="0" borderId="48" xfId="0" applyFont="1" applyBorder="1" applyAlignment="1">
      <alignment horizontal="center" vertical="center" textRotation="90" shrinkToFit="1"/>
    </xf>
    <xf numFmtId="0" fontId="3" fillId="2" borderId="36" xfId="0" applyFont="1" applyFill="1" applyBorder="1" applyAlignment="1">
      <alignment horizontal="center" vertical="center" textRotation="90" wrapText="1" shrinkToFit="1"/>
    </xf>
    <xf numFmtId="0" fontId="9" fillId="0" borderId="0" xfId="0" applyFont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textRotation="90" shrinkToFit="1"/>
    </xf>
    <xf numFmtId="0" fontId="5" fillId="0" borderId="49" xfId="0" applyFont="1" applyBorder="1" applyAlignment="1">
      <alignment horizontal="center" vertical="center" textRotation="90" shrinkToFit="1"/>
    </xf>
    <xf numFmtId="0" fontId="5" fillId="0" borderId="34" xfId="0" applyFont="1" applyBorder="1" applyAlignment="1">
      <alignment horizontal="center" vertical="center" textRotation="90" shrinkToFit="1"/>
    </xf>
    <xf numFmtId="0" fontId="10" fillId="0" borderId="19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wrapText="1"/>
    </xf>
    <xf numFmtId="0" fontId="10" fillId="0" borderId="29" xfId="0" applyFont="1" applyBorder="1" applyAlignment="1">
      <alignment horizontal="center" wrapText="1"/>
    </xf>
    <xf numFmtId="0" fontId="10" fillId="0" borderId="30" xfId="0" applyFont="1" applyBorder="1" applyAlignment="1">
      <alignment horizont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textRotation="90" shrinkToFit="1"/>
    </xf>
    <xf numFmtId="0" fontId="5" fillId="0" borderId="47" xfId="0" applyFont="1" applyBorder="1" applyAlignment="1">
      <alignment horizontal="center" vertical="center" textRotation="90" shrinkToFit="1"/>
    </xf>
    <xf numFmtId="0" fontId="5" fillId="0" borderId="40" xfId="0" applyFont="1" applyBorder="1" applyAlignment="1">
      <alignment horizontal="center" vertical="center" textRotation="90" shrinkToFi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F389A-DDAF-46D8-A687-FE1F7E0643B3}">
  <dimension ref="A1:V17"/>
  <sheetViews>
    <sheetView topLeftCell="A3" zoomScale="90" zoomScaleNormal="90" workbookViewId="0">
      <selection activeCell="F12" sqref="F12"/>
    </sheetView>
  </sheetViews>
  <sheetFormatPr defaultRowHeight="15" x14ac:dyDescent="0.25"/>
  <cols>
    <col min="2" max="2" width="8.42578125" customWidth="1"/>
    <col min="3" max="3" width="8.140625" customWidth="1"/>
    <col min="4" max="4" width="7.85546875" style="16" customWidth="1"/>
    <col min="5" max="5" width="7.85546875" customWidth="1"/>
    <col min="6" max="6" width="10" customWidth="1"/>
    <col min="7" max="7" width="7.85546875" style="16" customWidth="1"/>
    <col min="8" max="9" width="7.85546875" customWidth="1"/>
    <col min="10" max="10" width="7.85546875" style="16" customWidth="1"/>
    <col min="11" max="15" width="7.85546875" customWidth="1"/>
    <col min="16" max="16" width="7.85546875" style="16" customWidth="1"/>
    <col min="17" max="18" width="7.85546875" customWidth="1"/>
    <col min="19" max="19" width="9.140625" style="16" customWidth="1"/>
    <col min="20" max="21" width="7.85546875" customWidth="1"/>
    <col min="22" max="22" width="7.85546875" style="16" customWidth="1"/>
  </cols>
  <sheetData>
    <row r="1" spans="1:22" ht="64.900000000000006" customHeight="1" x14ac:dyDescent="0.25">
      <c r="A1" s="30"/>
      <c r="B1" s="51" t="s">
        <v>23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</row>
    <row r="2" spans="1:22" ht="13.9" customHeight="1" thickBot="1" x14ac:dyDescent="0.3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pans="1:22" ht="69.400000000000006" customHeight="1" thickBot="1" x14ac:dyDescent="0.3">
      <c r="A3" s="53" t="s">
        <v>19</v>
      </c>
      <c r="B3" s="52" t="s">
        <v>50</v>
      </c>
      <c r="C3" s="52"/>
      <c r="D3" s="52"/>
      <c r="E3" s="56" t="s">
        <v>42</v>
      </c>
      <c r="F3" s="52"/>
      <c r="G3" s="57"/>
      <c r="H3" s="56" t="s">
        <v>44</v>
      </c>
      <c r="I3" s="52"/>
      <c r="J3" s="57"/>
      <c r="K3" s="56" t="s">
        <v>45</v>
      </c>
      <c r="L3" s="52"/>
      <c r="M3" s="52"/>
      <c r="N3" s="52"/>
      <c r="O3" s="52"/>
      <c r="P3" s="57"/>
      <c r="Q3" s="56" t="s">
        <v>48</v>
      </c>
      <c r="R3" s="52"/>
      <c r="S3" s="57"/>
      <c r="T3" s="66" t="s">
        <v>49</v>
      </c>
      <c r="U3" s="67"/>
      <c r="V3" s="68"/>
    </row>
    <row r="4" spans="1:22" ht="46.5" customHeight="1" thickBot="1" x14ac:dyDescent="0.3">
      <c r="A4" s="54"/>
      <c r="B4" s="58" t="s">
        <v>43</v>
      </c>
      <c r="C4" s="59"/>
      <c r="D4" s="60"/>
      <c r="E4" s="61" t="s">
        <v>58</v>
      </c>
      <c r="F4" s="62"/>
      <c r="G4" s="63"/>
      <c r="H4" s="58" t="s">
        <v>54</v>
      </c>
      <c r="I4" s="59"/>
      <c r="J4" s="64"/>
      <c r="K4" s="69" t="s">
        <v>41</v>
      </c>
      <c r="L4" s="70"/>
      <c r="M4" s="71"/>
      <c r="N4" s="72" t="s">
        <v>55</v>
      </c>
      <c r="O4" s="70"/>
      <c r="P4" s="73"/>
      <c r="Q4" s="65" t="s">
        <v>46</v>
      </c>
      <c r="R4" s="59"/>
      <c r="S4" s="64"/>
      <c r="T4" s="65" t="s">
        <v>47</v>
      </c>
      <c r="U4" s="59"/>
      <c r="V4" s="64"/>
    </row>
    <row r="5" spans="1:22" s="1" customFormat="1" ht="56.65" customHeight="1" thickBot="1" x14ac:dyDescent="0.3">
      <c r="A5" s="55"/>
      <c r="B5" s="49" t="s">
        <v>0</v>
      </c>
      <c r="C5" s="8" t="s">
        <v>17</v>
      </c>
      <c r="D5" s="17" t="s">
        <v>18</v>
      </c>
      <c r="E5" s="25" t="s">
        <v>0</v>
      </c>
      <c r="F5" s="26" t="s">
        <v>21</v>
      </c>
      <c r="G5" s="29" t="s">
        <v>18</v>
      </c>
      <c r="H5" s="7" t="s">
        <v>0</v>
      </c>
      <c r="I5" s="8" t="s">
        <v>22</v>
      </c>
      <c r="J5" s="17" t="s">
        <v>24</v>
      </c>
      <c r="K5" s="7" t="s">
        <v>0</v>
      </c>
      <c r="L5" s="8" t="s">
        <v>21</v>
      </c>
      <c r="M5" s="45" t="s">
        <v>18</v>
      </c>
      <c r="N5" s="10" t="s">
        <v>0</v>
      </c>
      <c r="O5" s="23" t="s">
        <v>21</v>
      </c>
      <c r="P5" s="17" t="s">
        <v>18</v>
      </c>
      <c r="Q5" s="7" t="s">
        <v>0</v>
      </c>
      <c r="R5" s="46" t="s">
        <v>21</v>
      </c>
      <c r="S5" s="47" t="s">
        <v>18</v>
      </c>
      <c r="T5" s="7" t="s">
        <v>0</v>
      </c>
      <c r="U5" s="8" t="s">
        <v>21</v>
      </c>
      <c r="V5" s="17" t="s">
        <v>18</v>
      </c>
    </row>
    <row r="6" spans="1:22" s="2" customFormat="1" ht="40.15" customHeight="1" x14ac:dyDescent="0.25">
      <c r="A6" s="13" t="s">
        <v>7</v>
      </c>
      <c r="B6" s="5">
        <v>25000</v>
      </c>
      <c r="C6" s="31">
        <v>7251.53</v>
      </c>
      <c r="D6" s="33">
        <f t="shared" ref="D6:D15" si="0">(C6/B6)*100</f>
        <v>29.006119999999996</v>
      </c>
      <c r="E6" s="5">
        <v>350500</v>
      </c>
      <c r="F6" s="31">
        <v>215646.21</v>
      </c>
      <c r="G6" s="33">
        <f>(F6/E6)*100</f>
        <v>61.525309557774612</v>
      </c>
      <c r="H6" s="5">
        <v>12600</v>
      </c>
      <c r="I6" s="6">
        <v>12234.79</v>
      </c>
      <c r="J6" s="33">
        <f t="shared" ref="J6:J15" si="1">(I6/H6)*100</f>
        <v>97.101507936507943</v>
      </c>
      <c r="K6" s="5">
        <v>26000</v>
      </c>
      <c r="L6" s="31">
        <v>18882.900000000001</v>
      </c>
      <c r="M6" s="33">
        <f t="shared" ref="M6:M15" si="2">(L6/K6)*100</f>
        <v>72.626538461538473</v>
      </c>
      <c r="N6" s="6">
        <v>2900</v>
      </c>
      <c r="O6" s="35">
        <v>2183.85</v>
      </c>
      <c r="P6" s="33">
        <f t="shared" ref="P6:P15" si="3">(O6/N6)*100</f>
        <v>75.305172413793102</v>
      </c>
      <c r="Q6" s="5">
        <v>3200</v>
      </c>
      <c r="R6" s="31">
        <v>1824.7</v>
      </c>
      <c r="S6" s="33">
        <f t="shared" ref="S6:S15" si="4">(R6/Q6)*100</f>
        <v>57.021875000000001</v>
      </c>
      <c r="T6" s="5">
        <v>1900</v>
      </c>
      <c r="U6" s="31">
        <v>1722</v>
      </c>
      <c r="V6" s="33">
        <f t="shared" ref="V6:V15" si="5">(U6/T6)*100</f>
        <v>90.631578947368425</v>
      </c>
    </row>
    <row r="7" spans="1:22" s="2" customFormat="1" ht="40.15" customHeight="1" x14ac:dyDescent="0.25">
      <c r="A7" s="14" t="s">
        <v>8</v>
      </c>
      <c r="B7" s="4">
        <v>60000</v>
      </c>
      <c r="C7" s="32">
        <v>34588.67</v>
      </c>
      <c r="D7" s="33">
        <f t="shared" si="0"/>
        <v>57.647783333333336</v>
      </c>
      <c r="E7" s="4">
        <v>651500</v>
      </c>
      <c r="F7" s="32">
        <v>529954.84</v>
      </c>
      <c r="G7" s="33">
        <f t="shared" ref="G7:G15" si="6">(F7/E7)*100</f>
        <v>81.343797390636979</v>
      </c>
      <c r="H7" s="4">
        <v>105912</v>
      </c>
      <c r="I7" s="3">
        <v>105800.95</v>
      </c>
      <c r="J7" s="33">
        <f t="shared" si="1"/>
        <v>99.895148802779659</v>
      </c>
      <c r="K7" s="4">
        <v>100000</v>
      </c>
      <c r="L7" s="32">
        <v>61499.86</v>
      </c>
      <c r="M7" s="33">
        <f t="shared" si="2"/>
        <v>61.499859999999998</v>
      </c>
      <c r="N7" s="3">
        <v>2500</v>
      </c>
      <c r="O7" s="36">
        <v>1190.72</v>
      </c>
      <c r="P7" s="33">
        <f t="shared" si="3"/>
        <v>47.628799999999998</v>
      </c>
      <c r="Q7" s="4">
        <v>9930</v>
      </c>
      <c r="R7" s="32">
        <v>2851.14</v>
      </c>
      <c r="S7" s="33">
        <f t="shared" si="4"/>
        <v>28.712386706948639</v>
      </c>
      <c r="T7" s="4">
        <v>6800</v>
      </c>
      <c r="U7" s="32">
        <v>1771.2</v>
      </c>
      <c r="V7" s="33">
        <f t="shared" si="5"/>
        <v>26.047058823529412</v>
      </c>
    </row>
    <row r="8" spans="1:22" s="2" customFormat="1" ht="40.15" customHeight="1" x14ac:dyDescent="0.25">
      <c r="A8" s="14" t="s">
        <v>9</v>
      </c>
      <c r="B8" s="4">
        <v>63000</v>
      </c>
      <c r="C8" s="32">
        <v>33148.04</v>
      </c>
      <c r="D8" s="33">
        <f t="shared" si="0"/>
        <v>52.61593650793651</v>
      </c>
      <c r="E8" s="4">
        <v>862000</v>
      </c>
      <c r="F8" s="32">
        <v>480327.63</v>
      </c>
      <c r="G8" s="33">
        <f t="shared" si="6"/>
        <v>55.722462877030168</v>
      </c>
      <c r="H8" s="4">
        <v>30000</v>
      </c>
      <c r="I8" s="3">
        <v>4421.3599999999997</v>
      </c>
      <c r="J8" s="33">
        <f t="shared" si="1"/>
        <v>14.737866666666665</v>
      </c>
      <c r="K8" s="4">
        <v>75000</v>
      </c>
      <c r="L8" s="32">
        <v>37152.949999999997</v>
      </c>
      <c r="M8" s="33">
        <f t="shared" si="2"/>
        <v>49.53726666666666</v>
      </c>
      <c r="N8" s="3">
        <v>8000</v>
      </c>
      <c r="O8" s="36">
        <v>3203.02</v>
      </c>
      <c r="P8" s="33">
        <f t="shared" si="3"/>
        <v>40.037750000000003</v>
      </c>
      <c r="Q8" s="4">
        <v>12000</v>
      </c>
      <c r="R8" s="32">
        <v>5928.86</v>
      </c>
      <c r="S8" s="33">
        <f t="shared" si="4"/>
        <v>49.407166666666662</v>
      </c>
      <c r="T8" s="4">
        <v>7000</v>
      </c>
      <c r="U8" s="32">
        <v>2731.71</v>
      </c>
      <c r="V8" s="33">
        <f t="shared" si="5"/>
        <v>39.024428571428572</v>
      </c>
    </row>
    <row r="9" spans="1:22" s="2" customFormat="1" ht="40.15" customHeight="1" x14ac:dyDescent="0.25">
      <c r="A9" s="14" t="s">
        <v>10</v>
      </c>
      <c r="B9" s="4">
        <v>46000</v>
      </c>
      <c r="C9" s="32">
        <v>26856.81</v>
      </c>
      <c r="D9" s="33">
        <f t="shared" si="0"/>
        <v>58.384369565217398</v>
      </c>
      <c r="E9" s="4">
        <v>369000</v>
      </c>
      <c r="F9" s="32">
        <v>276609.08</v>
      </c>
      <c r="G9" s="33">
        <f t="shared" si="6"/>
        <v>74.961810298102989</v>
      </c>
      <c r="H9" s="4">
        <v>85000</v>
      </c>
      <c r="I9" s="3">
        <v>60047.28</v>
      </c>
      <c r="J9" s="33">
        <f t="shared" si="1"/>
        <v>70.643858823529413</v>
      </c>
      <c r="K9" s="4">
        <v>30000</v>
      </c>
      <c r="L9" s="32">
        <v>19086.91</v>
      </c>
      <c r="M9" s="33">
        <f t="shared" si="2"/>
        <v>63.623033333333332</v>
      </c>
      <c r="N9" s="3">
        <v>2500</v>
      </c>
      <c r="O9" s="36">
        <v>1214.3499999999999</v>
      </c>
      <c r="P9" s="33">
        <f t="shared" si="3"/>
        <v>48.573999999999998</v>
      </c>
      <c r="Q9" s="4">
        <v>7000</v>
      </c>
      <c r="R9" s="32">
        <v>4344.22</v>
      </c>
      <c r="S9" s="33">
        <f t="shared" si="4"/>
        <v>62.060285714285726</v>
      </c>
      <c r="T9" s="4">
        <v>3100</v>
      </c>
      <c r="U9" s="32">
        <v>2040.57</v>
      </c>
      <c r="V9" s="33">
        <f t="shared" si="5"/>
        <v>65.824838709677408</v>
      </c>
    </row>
    <row r="10" spans="1:22" s="2" customFormat="1" ht="40.15" customHeight="1" x14ac:dyDescent="0.25">
      <c r="A10" s="14" t="s">
        <v>11</v>
      </c>
      <c r="B10" s="4">
        <v>21000</v>
      </c>
      <c r="C10" s="32">
        <v>17128.54</v>
      </c>
      <c r="D10" s="33">
        <f t="shared" si="0"/>
        <v>81.564476190476199</v>
      </c>
      <c r="E10" s="4">
        <v>595000</v>
      </c>
      <c r="F10" s="32">
        <v>309401.82</v>
      </c>
      <c r="G10" s="33">
        <f t="shared" si="6"/>
        <v>52.00030588235294</v>
      </c>
      <c r="H10" s="4">
        <v>31000</v>
      </c>
      <c r="I10" s="3">
        <v>27704.63</v>
      </c>
      <c r="J10" s="33">
        <f t="shared" si="1"/>
        <v>89.369774193548395</v>
      </c>
      <c r="K10" s="4">
        <v>50000</v>
      </c>
      <c r="L10" s="32">
        <v>29677.18</v>
      </c>
      <c r="M10" s="33">
        <f t="shared" si="2"/>
        <v>59.354360000000007</v>
      </c>
      <c r="N10" s="3">
        <v>398000</v>
      </c>
      <c r="O10" s="36">
        <v>269775.15999999997</v>
      </c>
      <c r="P10" s="33">
        <f t="shared" si="3"/>
        <v>67.782703517587933</v>
      </c>
      <c r="Q10" s="4">
        <v>7000</v>
      </c>
      <c r="R10" s="32">
        <v>3037.28</v>
      </c>
      <c r="S10" s="33">
        <f t="shared" si="4"/>
        <v>43.389714285714284</v>
      </c>
      <c r="T10" s="4">
        <v>5000</v>
      </c>
      <c r="U10" s="32">
        <v>2742.9</v>
      </c>
      <c r="V10" s="33">
        <f t="shared" si="5"/>
        <v>54.858000000000004</v>
      </c>
    </row>
    <row r="11" spans="1:22" s="2" customFormat="1" ht="40.15" customHeight="1" x14ac:dyDescent="0.25">
      <c r="A11" s="14" t="s">
        <v>12</v>
      </c>
      <c r="B11" s="4">
        <v>15000</v>
      </c>
      <c r="C11" s="32">
        <v>10261.540000000001</v>
      </c>
      <c r="D11" s="33">
        <f t="shared" si="0"/>
        <v>68.410266666666672</v>
      </c>
      <c r="E11" s="4">
        <v>353180</v>
      </c>
      <c r="F11" s="32">
        <v>273569.07</v>
      </c>
      <c r="G11" s="33">
        <f t="shared" si="6"/>
        <v>77.458822696641931</v>
      </c>
      <c r="H11" s="4">
        <v>15705</v>
      </c>
      <c r="I11" s="3">
        <v>9900.91</v>
      </c>
      <c r="J11" s="33">
        <f t="shared" si="1"/>
        <v>63.043043616682581</v>
      </c>
      <c r="K11" s="4">
        <v>20500</v>
      </c>
      <c r="L11" s="32">
        <v>23593.62</v>
      </c>
      <c r="M11" s="33">
        <f t="shared" si="2"/>
        <v>115.09082926829268</v>
      </c>
      <c r="N11" s="3">
        <v>1200</v>
      </c>
      <c r="O11" s="36">
        <v>873.49</v>
      </c>
      <c r="P11" s="33">
        <f t="shared" si="3"/>
        <v>72.790833333333339</v>
      </c>
      <c r="Q11" s="4">
        <v>3000</v>
      </c>
      <c r="R11" s="32">
        <v>1795.59</v>
      </c>
      <c r="S11" s="33">
        <f t="shared" si="4"/>
        <v>59.853000000000002</v>
      </c>
      <c r="T11" s="4">
        <v>3500</v>
      </c>
      <c r="U11" s="32">
        <v>2214</v>
      </c>
      <c r="V11" s="33">
        <f t="shared" si="5"/>
        <v>63.257142857142853</v>
      </c>
    </row>
    <row r="12" spans="1:22" s="2" customFormat="1" ht="40.15" customHeight="1" x14ac:dyDescent="0.25">
      <c r="A12" s="14" t="s">
        <v>13</v>
      </c>
      <c r="B12" s="4">
        <v>12100</v>
      </c>
      <c r="C12" s="32">
        <v>8663.6200000000008</v>
      </c>
      <c r="D12" s="33">
        <f t="shared" si="0"/>
        <v>71.600165289256196</v>
      </c>
      <c r="E12" s="4">
        <v>348120</v>
      </c>
      <c r="F12" s="32">
        <v>228741.02</v>
      </c>
      <c r="G12" s="33">
        <f t="shared" si="6"/>
        <v>65.707520395265988</v>
      </c>
      <c r="H12" s="4">
        <v>4500</v>
      </c>
      <c r="I12" s="3">
        <v>4168.47</v>
      </c>
      <c r="J12" s="33">
        <f t="shared" si="1"/>
        <v>92.63266666666668</v>
      </c>
      <c r="K12" s="4">
        <v>26370</v>
      </c>
      <c r="L12" s="32">
        <v>20616.23</v>
      </c>
      <c r="M12" s="33">
        <f t="shared" si="2"/>
        <v>78.180621918847166</v>
      </c>
      <c r="N12" s="3">
        <v>1000</v>
      </c>
      <c r="O12" s="36">
        <v>781.36</v>
      </c>
      <c r="P12" s="33">
        <f t="shared" si="3"/>
        <v>78.13600000000001</v>
      </c>
      <c r="Q12" s="4">
        <v>6000</v>
      </c>
      <c r="R12" s="32">
        <v>1665.57</v>
      </c>
      <c r="S12" s="33">
        <f t="shared" si="4"/>
        <v>27.759499999999999</v>
      </c>
      <c r="T12" s="4">
        <v>1000</v>
      </c>
      <c r="U12" s="32">
        <v>0</v>
      </c>
      <c r="V12" s="33">
        <f t="shared" si="5"/>
        <v>0</v>
      </c>
    </row>
    <row r="13" spans="1:22" s="2" customFormat="1" ht="40.15" customHeight="1" x14ac:dyDescent="0.25">
      <c r="A13" s="14" t="s">
        <v>14</v>
      </c>
      <c r="B13" s="4">
        <v>22080</v>
      </c>
      <c r="C13" s="32">
        <v>3794.58</v>
      </c>
      <c r="D13" s="33">
        <f t="shared" si="0"/>
        <v>17.185597826086958</v>
      </c>
      <c r="E13" s="4">
        <v>549000</v>
      </c>
      <c r="F13" s="32">
        <v>303552.13</v>
      </c>
      <c r="G13" s="33">
        <f t="shared" si="6"/>
        <v>55.291826958105652</v>
      </c>
      <c r="H13" s="4">
        <v>17160</v>
      </c>
      <c r="I13" s="3">
        <v>8802.81</v>
      </c>
      <c r="J13" s="33">
        <f t="shared" si="1"/>
        <v>51.298426573426568</v>
      </c>
      <c r="K13" s="4">
        <v>41100</v>
      </c>
      <c r="L13" s="32">
        <v>26446.73</v>
      </c>
      <c r="M13" s="33">
        <f t="shared" si="2"/>
        <v>64.347274939172749</v>
      </c>
      <c r="N13" s="3">
        <v>7000</v>
      </c>
      <c r="O13" s="36">
        <v>2338.48</v>
      </c>
      <c r="P13" s="33">
        <f t="shared" si="3"/>
        <v>33.406857142857142</v>
      </c>
      <c r="Q13" s="4">
        <v>6000</v>
      </c>
      <c r="R13" s="32">
        <v>3628.38</v>
      </c>
      <c r="S13" s="33">
        <f t="shared" si="4"/>
        <v>60.472999999999999</v>
      </c>
      <c r="T13" s="4">
        <v>3000</v>
      </c>
      <c r="U13" s="32">
        <v>369</v>
      </c>
      <c r="V13" s="33">
        <f t="shared" si="5"/>
        <v>12.3</v>
      </c>
    </row>
    <row r="14" spans="1:22" s="2" customFormat="1" ht="36.6" customHeight="1" thickBot="1" x14ac:dyDescent="0.3">
      <c r="A14" s="15" t="s">
        <v>15</v>
      </c>
      <c r="B14" s="11">
        <v>42000</v>
      </c>
      <c r="C14" s="42">
        <v>11279.7</v>
      </c>
      <c r="D14" s="34">
        <f t="shared" si="0"/>
        <v>26.856428571428577</v>
      </c>
      <c r="E14" s="11">
        <v>1505500</v>
      </c>
      <c r="F14" s="42">
        <v>649661.30000000005</v>
      </c>
      <c r="G14" s="34">
        <f t="shared" si="6"/>
        <v>43.152527399535039</v>
      </c>
      <c r="H14" s="11">
        <v>226500</v>
      </c>
      <c r="I14" s="12">
        <v>64160.91</v>
      </c>
      <c r="J14" s="34">
        <f t="shared" si="1"/>
        <v>28.32711258278146</v>
      </c>
      <c r="K14" s="11">
        <v>42700</v>
      </c>
      <c r="L14" s="42">
        <v>42674.14</v>
      </c>
      <c r="M14" s="34">
        <f t="shared" si="2"/>
        <v>99.939437939110064</v>
      </c>
      <c r="N14" s="12">
        <v>372000</v>
      </c>
      <c r="O14" s="43">
        <v>272098.56</v>
      </c>
      <c r="P14" s="34">
        <f t="shared" si="3"/>
        <v>73.144774193548386</v>
      </c>
      <c r="Q14" s="11">
        <v>10000</v>
      </c>
      <c r="R14" s="42">
        <v>6878.74</v>
      </c>
      <c r="S14" s="34">
        <f t="shared" si="4"/>
        <v>68.787400000000005</v>
      </c>
      <c r="T14" s="11">
        <v>12000</v>
      </c>
      <c r="U14" s="42">
        <v>10684.48</v>
      </c>
      <c r="V14" s="34">
        <f t="shared" si="5"/>
        <v>89.037333333333336</v>
      </c>
    </row>
    <row r="15" spans="1:22" s="2" customFormat="1" ht="39.6" customHeight="1" thickBot="1" x14ac:dyDescent="0.3">
      <c r="A15" s="24" t="s">
        <v>1</v>
      </c>
      <c r="B15" s="37">
        <f>SUM(B6:B14)</f>
        <v>306180</v>
      </c>
      <c r="C15" s="38">
        <f>SUM(C6:C14)</f>
        <v>152973.03</v>
      </c>
      <c r="D15" s="39">
        <f t="shared" si="0"/>
        <v>49.96179698216735</v>
      </c>
      <c r="E15" s="37">
        <f>SUM(E6:E14)</f>
        <v>5583800</v>
      </c>
      <c r="F15" s="38">
        <f>SUM(F6:F14)</f>
        <v>3267463.0999999996</v>
      </c>
      <c r="G15" s="39">
        <f t="shared" si="6"/>
        <v>58.516836204735121</v>
      </c>
      <c r="H15" s="37">
        <f>SUM(H6:H14)</f>
        <v>528377</v>
      </c>
      <c r="I15" s="48">
        <f>SUM(I6:I14)</f>
        <v>297242.11</v>
      </c>
      <c r="J15" s="39">
        <f t="shared" si="1"/>
        <v>56.255686753965442</v>
      </c>
      <c r="K15" s="37">
        <f>SUM(K6:K14)</f>
        <v>411670</v>
      </c>
      <c r="L15" s="38">
        <f>SUM(L6:L14)</f>
        <v>279630.52</v>
      </c>
      <c r="M15" s="39">
        <f t="shared" si="2"/>
        <v>67.925892098039697</v>
      </c>
      <c r="N15" s="41">
        <f>SUM(N6:N14)</f>
        <v>795100</v>
      </c>
      <c r="O15" s="38">
        <f>SUM(O6:O14)</f>
        <v>553658.99</v>
      </c>
      <c r="P15" s="39">
        <f t="shared" si="3"/>
        <v>69.633881272795875</v>
      </c>
      <c r="Q15" s="37">
        <f>SUM(Q6:Q14)</f>
        <v>64130</v>
      </c>
      <c r="R15" s="38">
        <f>SUM(R6:R14)</f>
        <v>31954.480000000003</v>
      </c>
      <c r="S15" s="39">
        <f t="shared" si="4"/>
        <v>49.827662560424137</v>
      </c>
      <c r="T15" s="37">
        <f>SUM(T6:T14)</f>
        <v>43300</v>
      </c>
      <c r="U15" s="38">
        <f>SUM(U6:U14)</f>
        <v>24275.86</v>
      </c>
      <c r="V15" s="39">
        <f t="shared" si="5"/>
        <v>56.064341801385687</v>
      </c>
    </row>
    <row r="17" spans="2:2" x14ac:dyDescent="0.25">
      <c r="B17" t="s">
        <v>16</v>
      </c>
    </row>
  </sheetData>
  <mergeCells count="15">
    <mergeCell ref="B1:U1"/>
    <mergeCell ref="B3:D3"/>
    <mergeCell ref="A3:A5"/>
    <mergeCell ref="E3:G3"/>
    <mergeCell ref="B4:D4"/>
    <mergeCell ref="E4:G4"/>
    <mergeCell ref="H4:J4"/>
    <mergeCell ref="Q4:S4"/>
    <mergeCell ref="K3:P3"/>
    <mergeCell ref="H3:J3"/>
    <mergeCell ref="Q3:S3"/>
    <mergeCell ref="T3:V3"/>
    <mergeCell ref="K4:M4"/>
    <mergeCell ref="N4:P4"/>
    <mergeCell ref="T4:V4"/>
  </mergeCells>
  <pageMargins left="0.23622047244094491" right="0.23622047244094491" top="0.74803149606299213" bottom="0.74803149606299213" header="0.31496062992125984" footer="0.31496062992125984"/>
  <pageSetup paperSize="9" scale="7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32317-FCBA-4D09-8D61-9728B2B6E1C2}">
  <dimension ref="A1:V21"/>
  <sheetViews>
    <sheetView topLeftCell="A52" workbookViewId="0">
      <selection activeCell="F21" sqref="F21"/>
    </sheetView>
  </sheetViews>
  <sheetFormatPr defaultRowHeight="15" x14ac:dyDescent="0.25"/>
  <cols>
    <col min="6" max="6" width="10" customWidth="1"/>
  </cols>
  <sheetData>
    <row r="1" spans="1:22" ht="15.75" thickBot="1" x14ac:dyDescent="0.3"/>
    <row r="2" spans="1:22" ht="50.65" customHeight="1" thickBot="1" x14ac:dyDescent="0.3">
      <c r="A2" s="53" t="s">
        <v>19</v>
      </c>
      <c r="B2" s="74" t="s">
        <v>50</v>
      </c>
      <c r="C2" s="75"/>
      <c r="D2" s="76"/>
      <c r="E2" s="74" t="s">
        <v>42</v>
      </c>
      <c r="F2" s="75"/>
      <c r="G2" s="76"/>
      <c r="H2" s="74" t="s">
        <v>44</v>
      </c>
      <c r="I2" s="75"/>
      <c r="J2" s="76"/>
      <c r="K2" s="74" t="s">
        <v>45</v>
      </c>
      <c r="L2" s="75"/>
      <c r="M2" s="75"/>
      <c r="N2" s="75"/>
      <c r="O2" s="75"/>
      <c r="P2" s="76"/>
      <c r="Q2" s="74" t="s">
        <v>48</v>
      </c>
      <c r="R2" s="75"/>
      <c r="S2" s="76"/>
      <c r="T2" s="74" t="s">
        <v>49</v>
      </c>
      <c r="U2" s="75"/>
      <c r="V2" s="76"/>
    </row>
    <row r="3" spans="1:22" ht="43.15" customHeight="1" thickBot="1" x14ac:dyDescent="0.3">
      <c r="A3" s="54"/>
      <c r="B3" s="77" t="s">
        <v>51</v>
      </c>
      <c r="C3" s="77"/>
      <c r="D3" s="78"/>
      <c r="E3" s="79" t="s">
        <v>56</v>
      </c>
      <c r="F3" s="77"/>
      <c r="G3" s="78"/>
      <c r="H3" s="79" t="s">
        <v>54</v>
      </c>
      <c r="I3" s="77"/>
      <c r="J3" s="77"/>
      <c r="K3" s="80" t="s">
        <v>41</v>
      </c>
      <c r="L3" s="81"/>
      <c r="M3" s="82"/>
      <c r="N3" s="83" t="s">
        <v>55</v>
      </c>
      <c r="O3" s="81"/>
      <c r="P3" s="84"/>
      <c r="Q3" s="77" t="s">
        <v>52</v>
      </c>
      <c r="R3" s="77"/>
      <c r="S3" s="78"/>
      <c r="T3" s="79" t="s">
        <v>53</v>
      </c>
      <c r="U3" s="77"/>
      <c r="V3" s="78"/>
    </row>
    <row r="4" spans="1:22" ht="51.75" customHeight="1" thickBot="1" x14ac:dyDescent="0.3">
      <c r="A4" s="55"/>
      <c r="B4" s="49" t="s">
        <v>0</v>
      </c>
      <c r="C4" s="8" t="s">
        <v>17</v>
      </c>
      <c r="D4" s="17" t="s">
        <v>18</v>
      </c>
      <c r="E4" s="7" t="s">
        <v>0</v>
      </c>
      <c r="F4" s="46" t="s">
        <v>21</v>
      </c>
      <c r="G4" s="47" t="s">
        <v>18</v>
      </c>
      <c r="H4" s="7" t="s">
        <v>0</v>
      </c>
      <c r="I4" s="8" t="s">
        <v>22</v>
      </c>
      <c r="J4" s="17" t="s">
        <v>24</v>
      </c>
      <c r="K4" s="25" t="s">
        <v>0</v>
      </c>
      <c r="L4" s="26" t="s">
        <v>21</v>
      </c>
      <c r="M4" s="50" t="s">
        <v>25</v>
      </c>
      <c r="N4" s="27" t="s">
        <v>0</v>
      </c>
      <c r="O4" s="28" t="s">
        <v>21</v>
      </c>
      <c r="P4" s="29" t="s">
        <v>18</v>
      </c>
      <c r="Q4" s="7" t="s">
        <v>0</v>
      </c>
      <c r="R4" s="8" t="s">
        <v>21</v>
      </c>
      <c r="S4" s="17" t="s">
        <v>6</v>
      </c>
      <c r="T4" s="7" t="s">
        <v>0</v>
      </c>
      <c r="U4" s="8" t="s">
        <v>21</v>
      </c>
      <c r="V4" s="17" t="s">
        <v>18</v>
      </c>
    </row>
    <row r="5" spans="1:22" ht="27.4" customHeight="1" x14ac:dyDescent="0.25">
      <c r="A5" s="13" t="s">
        <v>2</v>
      </c>
      <c r="B5" s="5">
        <v>35000</v>
      </c>
      <c r="C5" s="31">
        <v>26522.7</v>
      </c>
      <c r="D5" s="33">
        <f t="shared" ref="D5:D21" si="0">(C5/B5)*100</f>
        <v>75.779142857142858</v>
      </c>
      <c r="E5" s="5">
        <v>244300</v>
      </c>
      <c r="F5" s="31">
        <v>129293.56</v>
      </c>
      <c r="G5" s="33">
        <f>(F5/E5)*100</f>
        <v>52.924093327875568</v>
      </c>
      <c r="H5" s="5">
        <v>28700</v>
      </c>
      <c r="I5" s="31">
        <v>23678.65</v>
      </c>
      <c r="J5" s="33">
        <f>(I5/H5)*100</f>
        <v>82.504006968641121</v>
      </c>
      <c r="K5" s="5">
        <v>35000</v>
      </c>
      <c r="L5" s="31">
        <v>17920.240000000002</v>
      </c>
      <c r="M5" s="33">
        <f>(L5/K5)*100</f>
        <v>51.200685714285719</v>
      </c>
      <c r="N5" s="6">
        <v>5000</v>
      </c>
      <c r="O5" s="35">
        <v>3098.33</v>
      </c>
      <c r="P5" s="33">
        <f t="shared" ref="P5:P21" si="1">(O5/N5)*100</f>
        <v>61.966599999999993</v>
      </c>
      <c r="Q5" s="5">
        <v>6500</v>
      </c>
      <c r="R5" s="31">
        <v>4284.53</v>
      </c>
      <c r="S5" s="33">
        <f t="shared" ref="S5:S21" si="2">(R5/Q5)*100</f>
        <v>65.915846153846147</v>
      </c>
      <c r="T5" s="5">
        <v>3000</v>
      </c>
      <c r="U5" s="31">
        <v>282.89999999999998</v>
      </c>
      <c r="V5" s="33">
        <f t="shared" ref="V5:V21" si="3">(U5/T5)*100</f>
        <v>9.43</v>
      </c>
    </row>
    <row r="6" spans="1:22" ht="30" customHeight="1" x14ac:dyDescent="0.25">
      <c r="A6" s="14" t="s">
        <v>26</v>
      </c>
      <c r="B6" s="4">
        <v>11500</v>
      </c>
      <c r="C6" s="32">
        <v>3823.74</v>
      </c>
      <c r="D6" s="33">
        <f t="shared" si="0"/>
        <v>33.249913043478259</v>
      </c>
      <c r="E6" s="4">
        <v>41100</v>
      </c>
      <c r="F6" s="32">
        <v>25531.42</v>
      </c>
      <c r="G6" s="33">
        <f t="shared" ref="G6:G21" si="4">(F6/E6)*100</f>
        <v>62.120243309002433</v>
      </c>
      <c r="H6" s="4">
        <v>12375</v>
      </c>
      <c r="I6" s="32">
        <v>3305.28</v>
      </c>
      <c r="J6" s="33">
        <f t="shared" ref="J6:J21" si="5">(I6/H6)*100</f>
        <v>26.709333333333333</v>
      </c>
      <c r="K6" s="4">
        <v>3000</v>
      </c>
      <c r="L6" s="32">
        <v>1440.85</v>
      </c>
      <c r="M6" s="33">
        <f t="shared" ref="M6:M21" si="6">(L6/K6)*100</f>
        <v>48.028333333333329</v>
      </c>
      <c r="N6" s="3">
        <v>1100</v>
      </c>
      <c r="O6" s="36">
        <v>649.44000000000005</v>
      </c>
      <c r="P6" s="33">
        <f t="shared" si="1"/>
        <v>59.040000000000006</v>
      </c>
      <c r="Q6" s="4">
        <v>1500</v>
      </c>
      <c r="R6" s="32">
        <v>852.31</v>
      </c>
      <c r="S6" s="33">
        <f t="shared" si="2"/>
        <v>56.820666666666661</v>
      </c>
      <c r="T6" s="4">
        <v>2000</v>
      </c>
      <c r="U6" s="32">
        <v>0</v>
      </c>
      <c r="V6" s="33">
        <f t="shared" si="3"/>
        <v>0</v>
      </c>
    </row>
    <row r="7" spans="1:22" ht="26.25" customHeight="1" x14ac:dyDescent="0.25">
      <c r="A7" s="14" t="s">
        <v>27</v>
      </c>
      <c r="B7" s="4">
        <v>18000</v>
      </c>
      <c r="C7" s="32">
        <v>7838.31</v>
      </c>
      <c r="D7" s="33">
        <f t="shared" si="0"/>
        <v>43.546166666666672</v>
      </c>
      <c r="E7" s="4">
        <v>121800</v>
      </c>
      <c r="F7" s="32">
        <v>72257.22</v>
      </c>
      <c r="G7" s="33">
        <f t="shared" si="4"/>
        <v>59.32448275862069</v>
      </c>
      <c r="H7" s="4">
        <v>7210</v>
      </c>
      <c r="I7" s="32">
        <v>6959.34</v>
      </c>
      <c r="J7" s="33">
        <f t="shared" si="5"/>
        <v>96.523439667128983</v>
      </c>
      <c r="K7" s="4">
        <v>18800</v>
      </c>
      <c r="L7" s="32">
        <v>11505.71</v>
      </c>
      <c r="M7" s="33">
        <f t="shared" si="6"/>
        <v>61.200585106382974</v>
      </c>
      <c r="N7" s="3">
        <v>2100</v>
      </c>
      <c r="O7" s="36">
        <v>649.44000000000005</v>
      </c>
      <c r="P7" s="33">
        <f t="shared" si="1"/>
        <v>30.925714285714289</v>
      </c>
      <c r="Q7" s="4">
        <v>1800</v>
      </c>
      <c r="R7" s="32">
        <v>1197</v>
      </c>
      <c r="S7" s="33">
        <f t="shared" si="2"/>
        <v>66.5</v>
      </c>
      <c r="T7" s="4">
        <v>1500</v>
      </c>
      <c r="U7" s="32">
        <v>1393.6</v>
      </c>
      <c r="V7" s="33">
        <f t="shared" si="3"/>
        <v>92.906666666666666</v>
      </c>
    </row>
    <row r="8" spans="1:22" ht="28.15" customHeight="1" x14ac:dyDescent="0.25">
      <c r="A8" s="14" t="s">
        <v>28</v>
      </c>
      <c r="B8" s="4">
        <v>16500</v>
      </c>
      <c r="C8" s="32">
        <v>9010.59</v>
      </c>
      <c r="D8" s="33">
        <f t="shared" si="0"/>
        <v>54.609636363636362</v>
      </c>
      <c r="E8" s="4">
        <v>142600</v>
      </c>
      <c r="F8" s="32">
        <v>79618.92</v>
      </c>
      <c r="G8" s="33">
        <f t="shared" si="4"/>
        <v>55.83374474053295</v>
      </c>
      <c r="H8" s="4">
        <v>4000</v>
      </c>
      <c r="I8" s="32">
        <v>1003.68</v>
      </c>
      <c r="J8" s="33">
        <f t="shared" si="5"/>
        <v>25.091999999999999</v>
      </c>
      <c r="K8" s="4">
        <v>20000</v>
      </c>
      <c r="L8" s="32">
        <v>13333.94</v>
      </c>
      <c r="M8" s="33">
        <f t="shared" si="6"/>
        <v>66.669699999999992</v>
      </c>
      <c r="N8" s="3">
        <v>1100</v>
      </c>
      <c r="O8" s="36">
        <v>649.44000000000005</v>
      </c>
      <c r="P8" s="33">
        <f t="shared" si="1"/>
        <v>59.040000000000006</v>
      </c>
      <c r="Q8" s="4">
        <v>2000</v>
      </c>
      <c r="R8" s="32">
        <v>1372.68</v>
      </c>
      <c r="S8" s="33">
        <f t="shared" si="2"/>
        <v>68.634</v>
      </c>
      <c r="T8" s="4">
        <v>3500</v>
      </c>
      <c r="U8" s="32">
        <v>922.5</v>
      </c>
      <c r="V8" s="33">
        <f t="shared" si="3"/>
        <v>26.357142857142858</v>
      </c>
    </row>
    <row r="9" spans="1:22" ht="29.65" customHeight="1" x14ac:dyDescent="0.25">
      <c r="A9" s="14" t="s">
        <v>29</v>
      </c>
      <c r="B9" s="4">
        <v>10000</v>
      </c>
      <c r="C9" s="32">
        <v>3516.74</v>
      </c>
      <c r="D9" s="33">
        <f t="shared" si="0"/>
        <v>35.167400000000001</v>
      </c>
      <c r="E9" s="4">
        <v>68600</v>
      </c>
      <c r="F9" s="32">
        <v>35258.67</v>
      </c>
      <c r="G9" s="33">
        <f t="shared" si="4"/>
        <v>51.397478134110784</v>
      </c>
      <c r="H9" s="4">
        <v>6200</v>
      </c>
      <c r="I9" s="32">
        <v>3189.75</v>
      </c>
      <c r="J9" s="33">
        <f t="shared" si="5"/>
        <v>51.447580645161295</v>
      </c>
      <c r="K9" s="4">
        <v>15000</v>
      </c>
      <c r="L9" s="32">
        <v>6593.38</v>
      </c>
      <c r="M9" s="33">
        <f t="shared" si="6"/>
        <v>43.955866666666665</v>
      </c>
      <c r="N9" s="3">
        <v>1000</v>
      </c>
      <c r="O9" s="36">
        <v>797.04</v>
      </c>
      <c r="P9" s="33">
        <f t="shared" si="1"/>
        <v>79.703999999999994</v>
      </c>
      <c r="Q9" s="4">
        <v>2790</v>
      </c>
      <c r="R9" s="32">
        <v>1756.77</v>
      </c>
      <c r="S9" s="33">
        <f t="shared" si="2"/>
        <v>62.966666666666669</v>
      </c>
      <c r="T9" s="4">
        <v>1000</v>
      </c>
      <c r="U9" s="32">
        <v>861</v>
      </c>
      <c r="V9" s="33">
        <f t="shared" si="3"/>
        <v>86.1</v>
      </c>
    </row>
    <row r="10" spans="1:22" ht="29.65" customHeight="1" x14ac:dyDescent="0.25">
      <c r="A10" s="14" t="s">
        <v>30</v>
      </c>
      <c r="B10" s="4">
        <v>21500</v>
      </c>
      <c r="C10" s="32">
        <v>9655.61</v>
      </c>
      <c r="D10" s="33">
        <f t="shared" si="0"/>
        <v>44.909813953488374</v>
      </c>
      <c r="E10" s="4">
        <v>99600</v>
      </c>
      <c r="F10" s="32">
        <v>77338.850000000006</v>
      </c>
      <c r="G10" s="33">
        <f t="shared" si="4"/>
        <v>77.649447791164661</v>
      </c>
      <c r="H10" s="4">
        <v>8500</v>
      </c>
      <c r="I10" s="32">
        <v>2043.6</v>
      </c>
      <c r="J10" s="33">
        <f t="shared" si="5"/>
        <v>24.042352941176471</v>
      </c>
      <c r="K10" s="4">
        <v>13700</v>
      </c>
      <c r="L10" s="32">
        <v>9688.2900000000009</v>
      </c>
      <c r="M10" s="33">
        <f t="shared" si="6"/>
        <v>70.717445255474459</v>
      </c>
      <c r="N10" s="3">
        <v>1000</v>
      </c>
      <c r="O10" s="36">
        <v>649.44000000000005</v>
      </c>
      <c r="P10" s="33">
        <f t="shared" si="1"/>
        <v>64.944000000000003</v>
      </c>
      <c r="Q10" s="4">
        <v>2500</v>
      </c>
      <c r="R10" s="32">
        <v>944.64</v>
      </c>
      <c r="S10" s="33">
        <f t="shared" si="2"/>
        <v>37.785599999999995</v>
      </c>
      <c r="T10" s="4">
        <v>1350</v>
      </c>
      <c r="U10" s="32">
        <v>1143.9000000000001</v>
      </c>
      <c r="V10" s="33">
        <f t="shared" si="3"/>
        <v>84.733333333333334</v>
      </c>
    </row>
    <row r="11" spans="1:22" ht="29.65" customHeight="1" x14ac:dyDescent="0.25">
      <c r="A11" s="14" t="s">
        <v>31</v>
      </c>
      <c r="B11" s="4">
        <v>14000</v>
      </c>
      <c r="C11" s="32">
        <v>5061.17</v>
      </c>
      <c r="D11" s="33">
        <f t="shared" si="0"/>
        <v>36.151214285714282</v>
      </c>
      <c r="E11" s="4">
        <v>68640</v>
      </c>
      <c r="F11" s="32">
        <v>33874.61</v>
      </c>
      <c r="G11" s="33">
        <f t="shared" si="4"/>
        <v>49.351121794871794</v>
      </c>
      <c r="H11" s="4">
        <v>3690</v>
      </c>
      <c r="I11" s="32">
        <v>1949</v>
      </c>
      <c r="J11" s="33">
        <f t="shared" si="5"/>
        <v>52.818428184281842</v>
      </c>
      <c r="K11" s="4">
        <v>8400</v>
      </c>
      <c r="L11" s="32">
        <v>6448.11</v>
      </c>
      <c r="M11" s="33">
        <f t="shared" si="6"/>
        <v>76.76321428571427</v>
      </c>
      <c r="N11" s="3">
        <v>1000</v>
      </c>
      <c r="O11" s="36">
        <v>649.44000000000005</v>
      </c>
      <c r="P11" s="33">
        <f t="shared" si="1"/>
        <v>64.944000000000003</v>
      </c>
      <c r="Q11" s="4">
        <v>1840</v>
      </c>
      <c r="R11" s="32">
        <v>959.67</v>
      </c>
      <c r="S11" s="33">
        <f t="shared" si="2"/>
        <v>52.15597826086956</v>
      </c>
      <c r="T11" s="4">
        <v>2350</v>
      </c>
      <c r="U11" s="32">
        <v>922.5</v>
      </c>
      <c r="V11" s="33">
        <f t="shared" si="3"/>
        <v>39.255319148936167</v>
      </c>
    </row>
    <row r="12" spans="1:22" ht="29.65" customHeight="1" x14ac:dyDescent="0.25">
      <c r="A12" s="14" t="s">
        <v>32</v>
      </c>
      <c r="B12" s="4">
        <v>29700</v>
      </c>
      <c r="C12" s="32">
        <v>11896.54</v>
      </c>
      <c r="D12" s="33">
        <f t="shared" si="0"/>
        <v>40.055690235690236</v>
      </c>
      <c r="E12" s="4">
        <v>345000</v>
      </c>
      <c r="F12" s="32">
        <v>200950.53</v>
      </c>
      <c r="G12" s="33">
        <f t="shared" si="4"/>
        <v>58.246530434782606</v>
      </c>
      <c r="H12" s="4">
        <v>150000</v>
      </c>
      <c r="I12" s="32">
        <v>104552.4</v>
      </c>
      <c r="J12" s="33">
        <f t="shared" si="5"/>
        <v>69.701599999999999</v>
      </c>
      <c r="K12" s="4">
        <v>30000</v>
      </c>
      <c r="L12" s="32">
        <v>17099.62</v>
      </c>
      <c r="M12" s="33">
        <f t="shared" si="6"/>
        <v>56.998733333333327</v>
      </c>
      <c r="N12" s="3">
        <v>2200</v>
      </c>
      <c r="O12" s="36">
        <v>1466.16</v>
      </c>
      <c r="P12" s="33">
        <f t="shared" si="1"/>
        <v>66.643636363636375</v>
      </c>
      <c r="Q12" s="4">
        <v>3500</v>
      </c>
      <c r="R12" s="32">
        <v>2196.91</v>
      </c>
      <c r="S12" s="33">
        <f t="shared" si="2"/>
        <v>62.768857142857136</v>
      </c>
      <c r="T12" s="4">
        <v>500</v>
      </c>
      <c r="U12" s="32">
        <v>298.89</v>
      </c>
      <c r="V12" s="33">
        <f t="shared" si="3"/>
        <v>59.777999999999999</v>
      </c>
    </row>
    <row r="13" spans="1:22" ht="29.65" customHeight="1" x14ac:dyDescent="0.25">
      <c r="A13" s="14" t="s">
        <v>33</v>
      </c>
      <c r="B13" s="4">
        <v>15000</v>
      </c>
      <c r="C13" s="32">
        <v>5092.07</v>
      </c>
      <c r="D13" s="33">
        <f t="shared" si="0"/>
        <v>33.947133333333326</v>
      </c>
      <c r="E13" s="4">
        <v>135010</v>
      </c>
      <c r="F13" s="32">
        <v>111271.55</v>
      </c>
      <c r="G13" s="33">
        <f t="shared" si="4"/>
        <v>82.417265387749055</v>
      </c>
      <c r="H13" s="4">
        <v>9000</v>
      </c>
      <c r="I13" s="32">
        <v>2063.15</v>
      </c>
      <c r="J13" s="33">
        <f t="shared" si="5"/>
        <v>22.923888888888889</v>
      </c>
      <c r="K13" s="4">
        <v>10470</v>
      </c>
      <c r="L13" s="32">
        <v>8855.98</v>
      </c>
      <c r="M13" s="33">
        <f t="shared" si="6"/>
        <v>84.584336198662839</v>
      </c>
      <c r="N13" s="3">
        <v>1100</v>
      </c>
      <c r="O13" s="36">
        <v>0</v>
      </c>
      <c r="P13" s="33">
        <f t="shared" si="1"/>
        <v>0</v>
      </c>
      <c r="Q13" s="4">
        <v>2300</v>
      </c>
      <c r="R13" s="32">
        <v>1930.27</v>
      </c>
      <c r="S13" s="33">
        <f t="shared" si="2"/>
        <v>83.924782608695651</v>
      </c>
      <c r="T13" s="4">
        <v>1000</v>
      </c>
      <c r="U13" s="32">
        <v>0</v>
      </c>
      <c r="V13" s="33">
        <f t="shared" si="3"/>
        <v>0</v>
      </c>
    </row>
    <row r="14" spans="1:22" ht="30" customHeight="1" x14ac:dyDescent="0.25">
      <c r="A14" s="14" t="s">
        <v>34</v>
      </c>
      <c r="B14" s="4">
        <v>16500</v>
      </c>
      <c r="C14" s="32">
        <v>11105.62</v>
      </c>
      <c r="D14" s="33">
        <f t="shared" si="0"/>
        <v>67.306787878787887</v>
      </c>
      <c r="E14" s="4">
        <v>147000</v>
      </c>
      <c r="F14" s="32">
        <v>80557.39</v>
      </c>
      <c r="G14" s="33">
        <f t="shared" si="4"/>
        <v>54.8009455782313</v>
      </c>
      <c r="H14" s="4">
        <v>8901</v>
      </c>
      <c r="I14" s="32">
        <v>6102.16</v>
      </c>
      <c r="J14" s="33">
        <f t="shared" si="5"/>
        <v>68.555892596337486</v>
      </c>
      <c r="K14" s="4">
        <v>16000</v>
      </c>
      <c r="L14" s="32">
        <v>10948.95</v>
      </c>
      <c r="M14" s="33">
        <f t="shared" si="6"/>
        <v>68.430937499999999</v>
      </c>
      <c r="N14" s="3">
        <v>1000</v>
      </c>
      <c r="O14" s="36">
        <v>649.44000000000005</v>
      </c>
      <c r="P14" s="33">
        <f t="shared" si="1"/>
        <v>64.944000000000003</v>
      </c>
      <c r="Q14" s="4">
        <v>2200</v>
      </c>
      <c r="R14" s="32">
        <v>1406.44</v>
      </c>
      <c r="S14" s="33">
        <f t="shared" si="2"/>
        <v>63.929090909090917</v>
      </c>
      <c r="T14" s="4">
        <v>4000</v>
      </c>
      <c r="U14" s="32">
        <v>1168.5</v>
      </c>
      <c r="V14" s="33">
        <f t="shared" si="3"/>
        <v>29.212500000000002</v>
      </c>
    </row>
    <row r="15" spans="1:22" ht="30" customHeight="1" x14ac:dyDescent="0.25">
      <c r="A15" s="14" t="s">
        <v>35</v>
      </c>
      <c r="B15" s="4">
        <v>30000</v>
      </c>
      <c r="C15" s="32">
        <v>8665.6200000000008</v>
      </c>
      <c r="D15" s="33">
        <f t="shared" si="0"/>
        <v>28.885400000000001</v>
      </c>
      <c r="E15" s="4">
        <v>261200</v>
      </c>
      <c r="F15" s="32">
        <v>111780.14</v>
      </c>
      <c r="G15" s="33">
        <f t="shared" si="4"/>
        <v>42.79484686064319</v>
      </c>
      <c r="H15" s="4">
        <v>25000</v>
      </c>
      <c r="I15" s="32">
        <v>4144.34</v>
      </c>
      <c r="J15" s="33">
        <f t="shared" si="5"/>
        <v>16.577359999999999</v>
      </c>
      <c r="K15" s="4">
        <v>25000</v>
      </c>
      <c r="L15" s="32">
        <v>9925.14</v>
      </c>
      <c r="M15" s="33">
        <f t="shared" si="6"/>
        <v>39.700559999999996</v>
      </c>
      <c r="N15" s="3">
        <v>1000</v>
      </c>
      <c r="O15" s="36">
        <v>590.4</v>
      </c>
      <c r="P15" s="33">
        <f t="shared" si="1"/>
        <v>59.039999999999992</v>
      </c>
      <c r="Q15" s="4">
        <v>3500</v>
      </c>
      <c r="R15" s="32">
        <v>1951.2</v>
      </c>
      <c r="S15" s="33">
        <f t="shared" si="2"/>
        <v>55.748571428571424</v>
      </c>
      <c r="T15" s="4">
        <v>2000</v>
      </c>
      <c r="U15" s="32">
        <v>430.5</v>
      </c>
      <c r="V15" s="33">
        <f t="shared" si="3"/>
        <v>21.524999999999999</v>
      </c>
    </row>
    <row r="16" spans="1:22" ht="30" customHeight="1" x14ac:dyDescent="0.25">
      <c r="A16" s="14" t="s">
        <v>36</v>
      </c>
      <c r="B16" s="4">
        <v>17000</v>
      </c>
      <c r="C16" s="32">
        <v>7674.62</v>
      </c>
      <c r="D16" s="33">
        <f t="shared" si="0"/>
        <v>45.144823529411767</v>
      </c>
      <c r="E16" s="4">
        <v>110700</v>
      </c>
      <c r="F16" s="32">
        <v>87441.73</v>
      </c>
      <c r="G16" s="33">
        <f t="shared" si="4"/>
        <v>78.989819331526647</v>
      </c>
      <c r="H16" s="4">
        <v>8820</v>
      </c>
      <c r="I16" s="32">
        <v>705.1</v>
      </c>
      <c r="J16" s="33">
        <f t="shared" si="5"/>
        <v>7.9943310657596367</v>
      </c>
      <c r="K16" s="4">
        <v>17000</v>
      </c>
      <c r="L16" s="32">
        <v>11773.27</v>
      </c>
      <c r="M16" s="33">
        <f t="shared" si="6"/>
        <v>69.254529411764707</v>
      </c>
      <c r="N16" s="3">
        <v>800</v>
      </c>
      <c r="O16" s="36">
        <v>649.44000000000005</v>
      </c>
      <c r="P16" s="33">
        <f t="shared" si="1"/>
        <v>81.180000000000007</v>
      </c>
      <c r="Q16" s="4">
        <v>1800</v>
      </c>
      <c r="R16" s="32">
        <v>1028.97</v>
      </c>
      <c r="S16" s="33">
        <f t="shared" si="2"/>
        <v>57.164999999999999</v>
      </c>
      <c r="T16" s="4">
        <v>1300</v>
      </c>
      <c r="U16" s="32">
        <v>298.89</v>
      </c>
      <c r="V16" s="33">
        <f t="shared" si="3"/>
        <v>22.991538461538461</v>
      </c>
    </row>
    <row r="17" spans="1:22" ht="28.9" customHeight="1" x14ac:dyDescent="0.25">
      <c r="A17" s="14" t="s">
        <v>37</v>
      </c>
      <c r="B17" s="4">
        <v>33000</v>
      </c>
      <c r="C17" s="32">
        <v>32983.54</v>
      </c>
      <c r="D17" s="33">
        <f t="shared" si="0"/>
        <v>99.950121212121218</v>
      </c>
      <c r="E17" s="4">
        <v>306280</v>
      </c>
      <c r="F17" s="32">
        <v>195076.06</v>
      </c>
      <c r="G17" s="33">
        <f t="shared" si="4"/>
        <v>63.692066083322452</v>
      </c>
      <c r="H17" s="4">
        <v>19500</v>
      </c>
      <c r="I17" s="32">
        <v>7832.64</v>
      </c>
      <c r="J17" s="33">
        <f t="shared" si="5"/>
        <v>40.167384615384613</v>
      </c>
      <c r="K17" s="4">
        <v>17000</v>
      </c>
      <c r="L17" s="32">
        <v>9957.59</v>
      </c>
      <c r="M17" s="33">
        <f t="shared" si="6"/>
        <v>58.57405882352942</v>
      </c>
      <c r="N17" s="3">
        <v>1300</v>
      </c>
      <c r="O17" s="36">
        <v>1281.32</v>
      </c>
      <c r="P17" s="33">
        <f t="shared" si="1"/>
        <v>98.56307692307692</v>
      </c>
      <c r="Q17" s="4">
        <v>3200</v>
      </c>
      <c r="R17" s="32">
        <v>2693.7</v>
      </c>
      <c r="S17" s="33">
        <f t="shared" si="2"/>
        <v>84.178124999999994</v>
      </c>
      <c r="T17" s="4">
        <v>3680</v>
      </c>
      <c r="U17" s="32">
        <v>1845</v>
      </c>
      <c r="V17" s="33">
        <f t="shared" si="3"/>
        <v>50.135869565217398</v>
      </c>
    </row>
    <row r="18" spans="1:22" ht="28.9" customHeight="1" x14ac:dyDescent="0.25">
      <c r="A18" s="14" t="s">
        <v>38</v>
      </c>
      <c r="B18" s="4">
        <v>14000</v>
      </c>
      <c r="C18" s="32">
        <v>10330.06</v>
      </c>
      <c r="D18" s="33">
        <f t="shared" si="0"/>
        <v>73.786142857142849</v>
      </c>
      <c r="E18" s="4">
        <v>144500</v>
      </c>
      <c r="F18" s="32">
        <v>92695.38</v>
      </c>
      <c r="G18" s="33">
        <f t="shared" si="4"/>
        <v>64.149051903114184</v>
      </c>
      <c r="H18" s="4">
        <v>8000</v>
      </c>
      <c r="I18" s="32">
        <v>4110</v>
      </c>
      <c r="J18" s="33">
        <f t="shared" si="5"/>
        <v>51.375000000000007</v>
      </c>
      <c r="K18" s="4">
        <v>19000</v>
      </c>
      <c r="L18" s="32">
        <v>14049.51</v>
      </c>
      <c r="M18" s="33">
        <f t="shared" si="6"/>
        <v>73.94478947368421</v>
      </c>
      <c r="N18" s="3">
        <v>1500</v>
      </c>
      <c r="O18" s="36">
        <v>649.44000000000005</v>
      </c>
      <c r="P18" s="33">
        <f t="shared" si="1"/>
        <v>43.295999999999999</v>
      </c>
      <c r="Q18" s="4">
        <v>2500</v>
      </c>
      <c r="R18" s="32">
        <v>1757.88</v>
      </c>
      <c r="S18" s="33">
        <f t="shared" si="2"/>
        <v>70.315200000000004</v>
      </c>
      <c r="T18" s="4">
        <v>2000</v>
      </c>
      <c r="U18" s="32">
        <v>1389.9</v>
      </c>
      <c r="V18" s="33">
        <f t="shared" si="3"/>
        <v>69.495000000000005</v>
      </c>
    </row>
    <row r="19" spans="1:22" ht="27.4" customHeight="1" x14ac:dyDescent="0.25">
      <c r="A19" s="14" t="s">
        <v>39</v>
      </c>
      <c r="B19" s="4">
        <v>16500</v>
      </c>
      <c r="C19" s="32">
        <v>6105.55</v>
      </c>
      <c r="D19" s="33">
        <f t="shared" si="0"/>
        <v>37.00333333333333</v>
      </c>
      <c r="E19" s="4">
        <v>120200</v>
      </c>
      <c r="F19" s="32">
        <v>78471.08</v>
      </c>
      <c r="G19" s="33">
        <f t="shared" si="4"/>
        <v>65.28376039933444</v>
      </c>
      <c r="H19" s="4">
        <v>3600</v>
      </c>
      <c r="I19" s="32">
        <v>3187</v>
      </c>
      <c r="J19" s="33">
        <f t="shared" si="5"/>
        <v>88.527777777777786</v>
      </c>
      <c r="K19" s="4">
        <v>16400</v>
      </c>
      <c r="L19" s="32">
        <v>11392.71</v>
      </c>
      <c r="M19" s="33">
        <f t="shared" si="6"/>
        <v>69.467743902439011</v>
      </c>
      <c r="N19" s="3">
        <v>800</v>
      </c>
      <c r="O19" s="36">
        <v>723.24</v>
      </c>
      <c r="P19" s="33">
        <f t="shared" si="1"/>
        <v>90.405000000000001</v>
      </c>
      <c r="Q19" s="4">
        <v>2000</v>
      </c>
      <c r="R19" s="32">
        <v>1281.97</v>
      </c>
      <c r="S19" s="33">
        <f t="shared" si="2"/>
        <v>64.098500000000001</v>
      </c>
      <c r="T19" s="4">
        <v>1700</v>
      </c>
      <c r="U19" s="32">
        <v>1687.14</v>
      </c>
      <c r="V19" s="33">
        <f t="shared" si="3"/>
        <v>99.243529411764712</v>
      </c>
    </row>
    <row r="20" spans="1:22" ht="38.65" customHeight="1" thickBot="1" x14ac:dyDescent="0.3">
      <c r="A20" s="15" t="s">
        <v>40</v>
      </c>
      <c r="B20" s="11">
        <v>27500</v>
      </c>
      <c r="C20" s="42">
        <v>6341.85</v>
      </c>
      <c r="D20" s="34">
        <f t="shared" si="0"/>
        <v>23.061272727272726</v>
      </c>
      <c r="E20" s="11">
        <v>193500</v>
      </c>
      <c r="F20" s="42">
        <v>99238.9</v>
      </c>
      <c r="G20" s="34">
        <f t="shared" si="4"/>
        <v>51.286253229974157</v>
      </c>
      <c r="H20" s="11">
        <v>36000</v>
      </c>
      <c r="I20" s="42">
        <v>30139.68</v>
      </c>
      <c r="J20" s="34">
        <f t="shared" si="5"/>
        <v>83.721333333333334</v>
      </c>
      <c r="K20" s="11">
        <v>30000</v>
      </c>
      <c r="L20" s="42">
        <v>10353.83</v>
      </c>
      <c r="M20" s="34">
        <f t="shared" si="6"/>
        <v>34.512766666666664</v>
      </c>
      <c r="N20" s="12">
        <v>1000</v>
      </c>
      <c r="O20" s="43">
        <v>653.48</v>
      </c>
      <c r="P20" s="34">
        <f t="shared" si="1"/>
        <v>65.348000000000013</v>
      </c>
      <c r="Q20" s="11">
        <v>6000</v>
      </c>
      <c r="R20" s="42">
        <v>2037.24</v>
      </c>
      <c r="S20" s="34">
        <f t="shared" si="2"/>
        <v>33.954000000000001</v>
      </c>
      <c r="T20" s="11">
        <v>2000</v>
      </c>
      <c r="U20" s="42">
        <v>1891.14</v>
      </c>
      <c r="V20" s="34">
        <f t="shared" si="3"/>
        <v>94.557000000000002</v>
      </c>
    </row>
    <row r="21" spans="1:22" ht="37.15" customHeight="1" thickBot="1" x14ac:dyDescent="0.3">
      <c r="A21" s="24" t="s">
        <v>1</v>
      </c>
      <c r="B21" s="37">
        <f>SUM(B5:B20)</f>
        <v>325700</v>
      </c>
      <c r="C21" s="38">
        <f>SUM(C5:C20)</f>
        <v>165624.32999999999</v>
      </c>
      <c r="D21" s="39">
        <f t="shared" si="0"/>
        <v>50.851805342339574</v>
      </c>
      <c r="E21" s="37">
        <f>SUM(E5:E20)</f>
        <v>2550030</v>
      </c>
      <c r="F21" s="38">
        <f>SUM(F5:F20)</f>
        <v>1510656.0100000002</v>
      </c>
      <c r="G21" s="39">
        <f t="shared" si="4"/>
        <v>59.240715207272075</v>
      </c>
      <c r="H21" s="37">
        <f>SUM(H5:H20)</f>
        <v>339496</v>
      </c>
      <c r="I21" s="38">
        <f>SUM(I5:I20)</f>
        <v>204965.77000000002</v>
      </c>
      <c r="J21" s="39">
        <f t="shared" si="5"/>
        <v>60.373544901854515</v>
      </c>
      <c r="K21" s="37">
        <f>SUM(K5:K20)</f>
        <v>294770</v>
      </c>
      <c r="L21" s="38">
        <f>SUM(L5:L20)</f>
        <v>171287.11999999997</v>
      </c>
      <c r="M21" s="39">
        <f t="shared" si="6"/>
        <v>58.108735624385098</v>
      </c>
      <c r="N21" s="41">
        <f>SUM(N5:N20)</f>
        <v>23000</v>
      </c>
      <c r="O21" s="38">
        <f>SUM(O5:O20)</f>
        <v>13805.49</v>
      </c>
      <c r="P21" s="39">
        <f t="shared" si="1"/>
        <v>60.023869565217389</v>
      </c>
      <c r="Q21" s="37">
        <f>SUM(Q5:Q20)</f>
        <v>45930</v>
      </c>
      <c r="R21" s="38">
        <f>SUM(R5:R20)</f>
        <v>27652.180000000008</v>
      </c>
      <c r="S21" s="39">
        <f t="shared" si="2"/>
        <v>60.205051164816034</v>
      </c>
      <c r="T21" s="37">
        <f>SUM(T5:T20)</f>
        <v>32880</v>
      </c>
      <c r="U21" s="38">
        <f>SUM(U5:U20)</f>
        <v>14536.359999999999</v>
      </c>
      <c r="V21" s="39">
        <f t="shared" si="3"/>
        <v>44.210340632603398</v>
      </c>
    </row>
  </sheetData>
  <mergeCells count="14">
    <mergeCell ref="T2:V2"/>
    <mergeCell ref="Q3:S3"/>
    <mergeCell ref="T3:V3"/>
    <mergeCell ref="B3:D3"/>
    <mergeCell ref="E3:G3"/>
    <mergeCell ref="H3:J3"/>
    <mergeCell ref="K3:M3"/>
    <mergeCell ref="N3:P3"/>
    <mergeCell ref="K2:P2"/>
    <mergeCell ref="A2:A4"/>
    <mergeCell ref="B2:D2"/>
    <mergeCell ref="E2:G2"/>
    <mergeCell ref="H2:J2"/>
    <mergeCell ref="Q2:S2"/>
  </mergeCells>
  <pageMargins left="0.7" right="0.7" top="0.75" bottom="0.75" header="0.3" footer="0.3"/>
  <pageSetup paperSize="9" scale="6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8CE4A-D8AC-454B-877E-11FF046379C9}">
  <dimension ref="A1:V9"/>
  <sheetViews>
    <sheetView tabSelected="1" workbookViewId="0">
      <selection activeCell="T4" sqref="T4:V4"/>
    </sheetView>
  </sheetViews>
  <sheetFormatPr defaultRowHeight="15" x14ac:dyDescent="0.25"/>
  <cols>
    <col min="2" max="5" width="7.85546875" customWidth="1"/>
    <col min="6" max="6" width="9.28515625" customWidth="1"/>
    <col min="7" max="26" width="7.85546875" customWidth="1"/>
  </cols>
  <sheetData>
    <row r="1" spans="1:22" ht="9.4" customHeight="1" x14ac:dyDescent="0.25">
      <c r="B1" s="19"/>
      <c r="C1" s="20"/>
      <c r="D1" s="20"/>
      <c r="E1" s="20"/>
      <c r="F1" s="20"/>
    </row>
    <row r="2" spans="1:22" ht="7.5" customHeight="1" thickBot="1" x14ac:dyDescent="0.3">
      <c r="B2" s="21"/>
      <c r="C2" s="20"/>
      <c r="D2" s="20"/>
      <c r="E2" s="20"/>
      <c r="F2" s="20"/>
    </row>
    <row r="3" spans="1:22" ht="67.150000000000006" customHeight="1" thickBot="1" x14ac:dyDescent="0.3">
      <c r="A3" s="85" t="s">
        <v>19</v>
      </c>
      <c r="B3" s="56" t="s">
        <v>50</v>
      </c>
      <c r="C3" s="52"/>
      <c r="D3" s="57"/>
      <c r="E3" s="56" t="s">
        <v>42</v>
      </c>
      <c r="F3" s="52"/>
      <c r="G3" s="57"/>
      <c r="H3" s="56" t="s">
        <v>20</v>
      </c>
      <c r="I3" s="52"/>
      <c r="J3" s="57"/>
      <c r="K3" s="56" t="s">
        <v>45</v>
      </c>
      <c r="L3" s="52"/>
      <c r="M3" s="52"/>
      <c r="N3" s="52"/>
      <c r="O3" s="52"/>
      <c r="P3" s="57"/>
      <c r="Q3" s="56" t="s">
        <v>48</v>
      </c>
      <c r="R3" s="52"/>
      <c r="S3" s="57"/>
      <c r="T3" s="66" t="s">
        <v>49</v>
      </c>
      <c r="U3" s="67"/>
      <c r="V3" s="68"/>
    </row>
    <row r="4" spans="1:22" ht="49.15" customHeight="1" x14ac:dyDescent="0.25">
      <c r="A4" s="86"/>
      <c r="B4" s="65" t="s">
        <v>51</v>
      </c>
      <c r="C4" s="59"/>
      <c r="D4" s="64"/>
      <c r="E4" s="79" t="s">
        <v>57</v>
      </c>
      <c r="F4" s="77"/>
      <c r="G4" s="78"/>
      <c r="H4" s="65" t="s">
        <v>54</v>
      </c>
      <c r="I4" s="59"/>
      <c r="J4" s="64"/>
      <c r="K4" s="69" t="s">
        <v>41</v>
      </c>
      <c r="L4" s="70"/>
      <c r="M4" s="71"/>
      <c r="N4" s="72" t="s">
        <v>55</v>
      </c>
      <c r="O4" s="70"/>
      <c r="P4" s="73"/>
      <c r="Q4" s="65" t="s">
        <v>52</v>
      </c>
      <c r="R4" s="59"/>
      <c r="S4" s="64"/>
      <c r="T4" s="65" t="s">
        <v>47</v>
      </c>
      <c r="U4" s="59"/>
      <c r="V4" s="64"/>
    </row>
    <row r="5" spans="1:22" ht="51.75" thickBot="1" x14ac:dyDescent="0.3">
      <c r="A5" s="87"/>
      <c r="B5" s="7" t="s">
        <v>0</v>
      </c>
      <c r="C5" s="8" t="s">
        <v>17</v>
      </c>
      <c r="D5" s="17" t="s">
        <v>18</v>
      </c>
      <c r="E5" s="7" t="s">
        <v>0</v>
      </c>
      <c r="F5" s="8" t="s">
        <v>21</v>
      </c>
      <c r="G5" s="17" t="s">
        <v>18</v>
      </c>
      <c r="H5" s="7" t="s">
        <v>0</v>
      </c>
      <c r="I5" s="8" t="s">
        <v>22</v>
      </c>
      <c r="J5" s="17" t="s">
        <v>24</v>
      </c>
      <c r="K5" s="7" t="s">
        <v>0</v>
      </c>
      <c r="L5" s="8" t="s">
        <v>21</v>
      </c>
      <c r="M5" s="9" t="s">
        <v>25</v>
      </c>
      <c r="N5" s="10" t="s">
        <v>0</v>
      </c>
      <c r="O5" s="23" t="s">
        <v>21</v>
      </c>
      <c r="P5" s="17" t="s">
        <v>18</v>
      </c>
      <c r="Q5" s="7" t="s">
        <v>0</v>
      </c>
      <c r="R5" s="8" t="s">
        <v>21</v>
      </c>
      <c r="S5" s="17" t="s">
        <v>18</v>
      </c>
      <c r="T5" s="7" t="s">
        <v>0</v>
      </c>
      <c r="U5" s="8" t="s">
        <v>21</v>
      </c>
      <c r="V5" s="17" t="s">
        <v>18</v>
      </c>
    </row>
    <row r="6" spans="1:22" ht="34.15" customHeight="1" x14ac:dyDescent="0.25">
      <c r="A6" s="13" t="s">
        <v>3</v>
      </c>
      <c r="B6" s="5">
        <v>22000</v>
      </c>
      <c r="C6" s="31">
        <v>15581.74</v>
      </c>
      <c r="D6" s="33">
        <f>(C6/B6)*100</f>
        <v>70.826090909090908</v>
      </c>
      <c r="E6" s="5">
        <v>140030</v>
      </c>
      <c r="F6" s="31">
        <v>90856.23</v>
      </c>
      <c r="G6" s="33">
        <f>(F6/E6)*100</f>
        <v>64.88340355638077</v>
      </c>
      <c r="H6" s="5">
        <v>22500</v>
      </c>
      <c r="I6" s="31">
        <v>16378.68</v>
      </c>
      <c r="J6" s="33">
        <f t="shared" ref="J6:J9" si="0">(I6/H6)*100</f>
        <v>72.794133333333335</v>
      </c>
      <c r="K6" s="5">
        <v>15800</v>
      </c>
      <c r="L6" s="31">
        <v>10171.93</v>
      </c>
      <c r="M6" s="33">
        <f t="shared" ref="M6:M9" si="1">(L6/K6)*100</f>
        <v>64.379303797468353</v>
      </c>
      <c r="N6" s="6">
        <v>3500</v>
      </c>
      <c r="O6" s="35">
        <v>889.36</v>
      </c>
      <c r="P6" s="33">
        <f t="shared" ref="P6:P9" si="2">(O6/N6)*100</f>
        <v>25.410285714285713</v>
      </c>
      <c r="Q6" s="5">
        <v>1600</v>
      </c>
      <c r="R6" s="31">
        <v>1088.0999999999999</v>
      </c>
      <c r="S6" s="33">
        <f t="shared" ref="S6:S9" si="3">(R6/Q6)*100</f>
        <v>68.006249999999994</v>
      </c>
      <c r="T6" s="5">
        <v>1144</v>
      </c>
      <c r="U6" s="31">
        <v>1143.9000000000001</v>
      </c>
      <c r="V6" s="33">
        <f t="shared" ref="V6:V9" si="4">(U6/T6)*100</f>
        <v>99.991258741258747</v>
      </c>
    </row>
    <row r="7" spans="1:22" ht="35.65" customHeight="1" x14ac:dyDescent="0.25">
      <c r="A7" s="14" t="s">
        <v>4</v>
      </c>
      <c r="B7" s="4">
        <v>25000</v>
      </c>
      <c r="C7" s="32">
        <v>12405.57</v>
      </c>
      <c r="D7" s="33">
        <f t="shared" ref="D7:D9" si="5">(C7/B7)*100</f>
        <v>49.622279999999996</v>
      </c>
      <c r="E7" s="4">
        <v>219840</v>
      </c>
      <c r="F7" s="32">
        <v>100519.26</v>
      </c>
      <c r="G7" s="33">
        <f t="shared" ref="G7:G9" si="6">(F7/E7)*100</f>
        <v>45.723826419213971</v>
      </c>
      <c r="H7" s="4">
        <v>6000</v>
      </c>
      <c r="I7" s="32">
        <v>2952</v>
      </c>
      <c r="J7" s="33">
        <f t="shared" si="0"/>
        <v>49.2</v>
      </c>
      <c r="K7" s="4">
        <v>25000</v>
      </c>
      <c r="L7" s="32">
        <v>7715.04</v>
      </c>
      <c r="M7" s="33">
        <f t="shared" si="1"/>
        <v>30.860159999999997</v>
      </c>
      <c r="N7" s="3">
        <v>1000</v>
      </c>
      <c r="O7" s="36">
        <v>649.44000000000005</v>
      </c>
      <c r="P7" s="33">
        <f t="shared" si="2"/>
        <v>64.944000000000003</v>
      </c>
      <c r="Q7" s="4">
        <v>1000</v>
      </c>
      <c r="R7" s="32">
        <v>520</v>
      </c>
      <c r="S7" s="33">
        <f t="shared" si="3"/>
        <v>52</v>
      </c>
      <c r="T7" s="4">
        <v>500</v>
      </c>
      <c r="U7" s="32">
        <v>0</v>
      </c>
      <c r="V7" s="33">
        <f t="shared" si="4"/>
        <v>0</v>
      </c>
    </row>
    <row r="8" spans="1:22" ht="35.65" customHeight="1" thickBot="1" x14ac:dyDescent="0.3">
      <c r="A8" s="15" t="s">
        <v>5</v>
      </c>
      <c r="B8" s="11">
        <v>23000</v>
      </c>
      <c r="C8" s="42">
        <v>9701.5</v>
      </c>
      <c r="D8" s="34">
        <f t="shared" si="5"/>
        <v>42.180434782608693</v>
      </c>
      <c r="E8" s="11">
        <v>204500</v>
      </c>
      <c r="F8" s="42">
        <v>113344.02</v>
      </c>
      <c r="G8" s="34">
        <f>(F8/E8)*100</f>
        <v>55.424948655256721</v>
      </c>
      <c r="H8" s="11">
        <v>26700</v>
      </c>
      <c r="I8" s="42">
        <v>19987.78</v>
      </c>
      <c r="J8" s="34">
        <f t="shared" si="0"/>
        <v>74.860599250936318</v>
      </c>
      <c r="K8" s="11">
        <v>23700</v>
      </c>
      <c r="L8" s="42">
        <v>12881.5</v>
      </c>
      <c r="M8" s="34">
        <f t="shared" si="1"/>
        <v>54.352320675105481</v>
      </c>
      <c r="N8" s="12">
        <v>3500</v>
      </c>
      <c r="O8" s="43">
        <v>2852.41</v>
      </c>
      <c r="P8" s="34">
        <f t="shared" si="2"/>
        <v>81.497428571428571</v>
      </c>
      <c r="Q8" s="11">
        <v>4300</v>
      </c>
      <c r="R8" s="42">
        <v>3249.79</v>
      </c>
      <c r="S8" s="34">
        <f t="shared" si="3"/>
        <v>75.576511627906967</v>
      </c>
      <c r="T8" s="11">
        <v>2200</v>
      </c>
      <c r="U8" s="42">
        <v>282.89999999999998</v>
      </c>
      <c r="V8" s="34">
        <f t="shared" si="4"/>
        <v>12.859090909090909</v>
      </c>
    </row>
    <row r="9" spans="1:22" ht="41.25" customHeight="1" thickBot="1" x14ac:dyDescent="0.3">
      <c r="A9" s="18" t="s">
        <v>1</v>
      </c>
      <c r="B9" s="37">
        <f>SUM(B6:B8)</f>
        <v>70000</v>
      </c>
      <c r="C9" s="38">
        <f>SUM(C6:C8)</f>
        <v>37688.81</v>
      </c>
      <c r="D9" s="39">
        <f t="shared" si="5"/>
        <v>53.841157142857142</v>
      </c>
      <c r="E9" s="37">
        <f>SUM(E6:E8)</f>
        <v>564370</v>
      </c>
      <c r="F9" s="38">
        <f>SUM(F6:F8)</f>
        <v>304719.51</v>
      </c>
      <c r="G9" s="39">
        <f t="shared" si="6"/>
        <v>53.992861066321737</v>
      </c>
      <c r="H9" s="37">
        <f>SUM(H6:H8)</f>
        <v>55200</v>
      </c>
      <c r="I9" s="40">
        <f>SUM(I6:I8)</f>
        <v>39318.46</v>
      </c>
      <c r="J9" s="44">
        <f t="shared" si="0"/>
        <v>71.229094202898551</v>
      </c>
      <c r="K9" s="37">
        <f>SUM(K6:K8)</f>
        <v>64500</v>
      </c>
      <c r="L9" s="40">
        <f>SUM(L6:L8)</f>
        <v>30768.47</v>
      </c>
      <c r="M9" s="44">
        <f t="shared" si="1"/>
        <v>47.703054263565889</v>
      </c>
      <c r="N9" s="41">
        <f>SUM(N6:N8)</f>
        <v>8000</v>
      </c>
      <c r="O9" s="38">
        <f>SUM(O6:O8)</f>
        <v>4391.21</v>
      </c>
      <c r="P9" s="44">
        <f t="shared" si="2"/>
        <v>54.890124999999998</v>
      </c>
      <c r="Q9" s="37">
        <f>SUM(Q6:Q8)</f>
        <v>6900</v>
      </c>
      <c r="R9" s="40">
        <f>SUM(R6:R8)</f>
        <v>4857.8899999999994</v>
      </c>
      <c r="S9" s="44">
        <f t="shared" si="3"/>
        <v>70.404202898550722</v>
      </c>
      <c r="T9" s="37">
        <f>SUM(T6:T8)</f>
        <v>3844</v>
      </c>
      <c r="U9" s="40">
        <f>SUM(U6:U8)</f>
        <v>1426.8000000000002</v>
      </c>
      <c r="V9" s="44">
        <f t="shared" si="4"/>
        <v>37.117585848074924</v>
      </c>
    </row>
  </sheetData>
  <mergeCells count="14">
    <mergeCell ref="Q4:S4"/>
    <mergeCell ref="T4:V4"/>
    <mergeCell ref="A3:A5"/>
    <mergeCell ref="E3:G3"/>
    <mergeCell ref="H3:J3"/>
    <mergeCell ref="Q3:S3"/>
    <mergeCell ref="T3:V3"/>
    <mergeCell ref="K3:P3"/>
    <mergeCell ref="B4:D4"/>
    <mergeCell ref="E4:G4"/>
    <mergeCell ref="H4:J4"/>
    <mergeCell ref="K4:M4"/>
    <mergeCell ref="N4:P4"/>
    <mergeCell ref="B3:D3"/>
  </mergeCells>
  <pageMargins left="0.23622047244094491" right="0.23622047244094491" top="0.74803149606299213" bottom="0.74803149606299213" header="0.31496062992125984" footer="0.31496062992125984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SP</vt:lpstr>
      <vt:lpstr>PM</vt:lpstr>
      <vt:lpstr>ŻM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2025-09-19T09:07:34Z</cp:lastPrinted>
  <dcterms:created xsi:type="dcterms:W3CDTF">2020-05-18T09:22:14Z</dcterms:created>
  <dcterms:modified xsi:type="dcterms:W3CDTF">2025-09-19T11:58:50Z</dcterms:modified>
</cp:coreProperties>
</file>